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56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<sst xmlns="http://schemas.openxmlformats.org/spreadsheetml/2006/main" count="2009" uniqueCount="389">
  <si>
    <t>Прочие доходы от оказания платных услуг(работ) получателями средств бюджетов муниципальных районов</t>
  </si>
  <si>
    <t>Прочие доходы от оказания платных услуг(работ) получателями средств бюджетов муниципальных районов (д/сады)</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</si>
  <si>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</si>
  <si>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</si>
  <si>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</si>
  <si>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</si>
  <si>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</si>
  <si>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053</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</si>
  <si>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</si>
  <si>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поступающие в порядке возмещения расходов, понесенных в связи с эксплуатацией  имущества муниципальных районов</t>
  </si>
  <si>
    <t>6500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</si>
  <si>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</si>
  <si>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поступления от денежных взысканий (штрафов) и иных сумм в возмещение ущерба, зачисляемые в бюджеты муниципальных районов </t>
  </si>
  <si>
    <t>Государственная пошлина по делам, рассматриваемым в судах общей юрисдикции, мировыми судьями</t>
  </si>
  <si>
    <t>Межбюджетные трансферты, передаваемые  бюджетам муниципальных районов из бюджета Двуреченского сельсовета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</si>
  <si>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(земли сельскохозяйственного назначения)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</si>
  <si>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(другие земли несельскохозяйственного назначения)</t>
  </si>
  <si>
    <t>045</t>
  </si>
  <si>
    <t>12</t>
  </si>
  <si>
    <t>13</t>
  </si>
  <si>
    <t>14</t>
  </si>
  <si>
    <t xml:space="preserve">Доходы от продажи квартир, находящихся в собственности муниципальных районов </t>
  </si>
  <si>
    <t>06</t>
  </si>
  <si>
    <t>16</t>
  </si>
  <si>
    <t>030</t>
  </si>
  <si>
    <t>014</t>
  </si>
  <si>
    <t>130</t>
  </si>
  <si>
    <t>ДОХОДЫ ОТ ПРОДАЖИ МАТЕРИАЛЬНЫХ И НЕМАТЕРИАЛЬНЫХ АКТИВОВ</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</si>
  <si>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(Осуществление государственных полномочий по организации деятельности органов управления системой социальной защиты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</si>
  <si>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(Осуществление государственных полномочий по созданию и обеспечению деятельности комиссий по делам несовершеннолетних и защите их прав)</t>
  </si>
  <si>
    <t>Межбюджетные трансферты, передаваемые  бюджетам муниципальных районов из бюджета Переясловского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</si>
  <si>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Рыбинского сельсовета на осуществление части полномочий по решению вопросов местного значения в соответствии с заключенными соглашениями</t>
  </si>
  <si>
    <t>0201</t>
  </si>
  <si>
    <t>0202</t>
  </si>
  <si>
    <t>0401</t>
  </si>
  <si>
    <t>0402</t>
  </si>
  <si>
    <t>0500</t>
  </si>
  <si>
    <t>0501</t>
  </si>
  <si>
    <t>0502</t>
  </si>
  <si>
    <t>0503</t>
  </si>
  <si>
    <t>0600</t>
  </si>
  <si>
    <t>0601</t>
  </si>
  <si>
    <t>0602</t>
  </si>
  <si>
    <t>0800</t>
  </si>
  <si>
    <t>0801</t>
  </si>
  <si>
    <t>0802</t>
  </si>
  <si>
    <t>0804</t>
  </si>
  <si>
    <t>0900</t>
  </si>
  <si>
    <t>0907</t>
  </si>
  <si>
    <t>0903</t>
  </si>
  <si>
    <t>0904</t>
  </si>
  <si>
    <t>0905</t>
  </si>
  <si>
    <t>1100</t>
  </si>
  <si>
    <t>1101</t>
  </si>
  <si>
    <t>1103</t>
  </si>
  <si>
    <t>1201</t>
  </si>
  <si>
    <t>4401</t>
  </si>
  <si>
    <t>1300</t>
  </si>
  <si>
    <t>1301</t>
  </si>
  <si>
    <t>1303</t>
  </si>
  <si>
    <t>1600</t>
  </si>
  <si>
    <t>1601</t>
  </si>
  <si>
    <t>1602</t>
  </si>
  <si>
    <t>2601</t>
  </si>
  <si>
    <t>2701</t>
  </si>
  <si>
    <t>4801</t>
  </si>
  <si>
    <t>4901</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</si>
  <si>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</si>
  <si>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</si>
  <si>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</si>
  <si>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</si>
  <si>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</si>
  <si>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</si>
  <si>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Доходы районного бюджета 2015 года</t>
  </si>
  <si>
    <t>9601</t>
  </si>
  <si>
    <t>0805</t>
  </si>
  <si>
    <t>Дотации бюджетам муниципальных районов на выравнивание бюджетной обеспеченности</t>
  </si>
  <si>
    <t>0101</t>
  </si>
  <si>
    <t>6000</t>
  </si>
  <si>
    <t>Денежные взыскания (штрафы) за нарушение законодательства в области охраны окружающей среды</t>
  </si>
  <si>
    <t>30</t>
  </si>
  <si>
    <t>к  решению районного Совета депутатов</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</si>
  <si>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</si>
  <si>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</si>
  <si>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</si>
  <si>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</si>
  <si>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</si>
  <si>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</si>
  <si>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Код классификации операций сектора государственного управления, относящихся к доходам бюджетов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</si>
  <si>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</si>
  <si>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</si>
  <si>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</si>
  <si>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</si>
  <si>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</si>
  <si>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УСЛУГ(РАБОТ) И КОМПЕНСАЦИИ ЗАТРАТ ГОСУДАРСТВА</t>
  </si>
  <si>
    <t>Прочие доходы от оказания платных услуг(работ)</t>
  </si>
  <si>
    <t>990</t>
  </si>
  <si>
    <t>ДОТАЦИИ БЮДЖЕТАМ СУБЪЕКТОВ РОССИЙСКОЙ ФЕДЕРАЦИИ И МУНИЦИПАЛЬНЫХ ОБРАЗОВАНИЙ</t>
  </si>
  <si>
    <t>003</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</si>
  <si>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</si>
  <si>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</si>
  <si>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Межбюджетные трансферты, передаваемые  бюджетам муниципальных районов из бюджета Новокамалинского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</si>
  <si>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Новосолянского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</si>
  <si>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Саянский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</si>
  <si>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 от бюджетов поселений</t>
  </si>
  <si>
    <t>1018</t>
  </si>
  <si>
    <t>1019</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</si>
  <si>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</si>
  <si>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0311</t>
  </si>
  <si>
    <t>012</t>
  </si>
  <si>
    <t>10</t>
  </si>
  <si>
    <t>120</t>
  </si>
  <si>
    <t>0312</t>
  </si>
  <si>
    <t>0411</t>
  </si>
  <si>
    <t>0413</t>
  </si>
  <si>
    <t>0414</t>
  </si>
  <si>
    <t>321</t>
  </si>
  <si>
    <t>Доходы районного бюджета 2014 года</t>
  </si>
  <si>
    <t>Межбюджетные трансферты, передаваемые  бюджетам муниципальных районов из бюджета Красногорьевского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</si>
  <si>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Малокамалинского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</si>
  <si>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Налобинского сельсовета на осуществление части полномочий по решению вопросов местного значения в соответствии с заключенными соглашениями</t>
  </si>
  <si>
    <t>Прочие субсидии</t>
  </si>
  <si>
    <t>Приложение № 4</t>
  </si>
  <si>
    <t xml:space="preserve"> Межбюджетные трансферты, передаваемые бюджетам на комплектование книжных фондов библиотек муниципальных образований края за счет средств федерального бюджета</t>
  </si>
  <si>
    <t>1000</t>
  </si>
  <si>
    <t>Межбюджетные трансферты, передаваемые  бюджетам муниципальных районов из бюджета поселка Урал на осуществление части полномочий по решению вопросов местного значения в соответствии с заключенными соглашениями</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</si>
  <si>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</si>
  <si>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000</t>
  </si>
  <si>
    <t>1</t>
  </si>
  <si>
    <t>00</t>
  </si>
  <si>
    <t>010</t>
  </si>
  <si>
    <t>020</t>
  </si>
  <si>
    <t>021</t>
  </si>
  <si>
    <t>022</t>
  </si>
  <si>
    <t>040</t>
  </si>
  <si>
    <t>тыс.руб.</t>
  </si>
  <si>
    <t>№ строки</t>
  </si>
  <si>
    <t>2</t>
  </si>
  <si>
    <t>001</t>
  </si>
  <si>
    <t>4701</t>
  </si>
  <si>
    <t>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(Осуществление государственных полномочий в области архивного дела)</t>
  </si>
  <si>
    <t>Субсидии на оплату стоимости набора продуктов питания или готовых блюд и их транспортировку в лагерях с дневным пребыванием детей (Оплата стоимости набора продуктов питания или готовых блюд и их транспортировку в лагерях с дневным пребыванием детей)</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</si>
  <si>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населения»(Ежегодная денежная выплата отдельным категориям граждан, подвергшимся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</si>
  <si>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</si>
  <si>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</si>
  <si>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</si>
  <si>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</si>
  <si>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</si>
  <si>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расходов на проезд инвалидам (в том числе детям-инвалидам) и сопровождающих их лиц  к месту проведения обследования, медико-социальной экспертизы, реабилитации и обратно)</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</si>
  <si>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</si>
  <si>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 (Обеспечение детей первого и второго года жизни специальными молочными продуктами детского питания)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</si>
  <si>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</si>
  <si>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 xml:space="preserve">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</si>
  <si>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(Доставка и пересылка социального пособия на погребение)</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</si>
  <si>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</si>
  <si>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</si>
  <si>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</si>
  <si>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</si>
  <si>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106</t>
  </si>
  <si>
    <t>177</t>
  </si>
  <si>
    <t>192</t>
  </si>
  <si>
    <t>9000</t>
  </si>
  <si>
    <t>9001</t>
  </si>
  <si>
    <t>9002</t>
  </si>
  <si>
    <t>5701</t>
  </si>
  <si>
    <t xml:space="preserve">Единый налог на вмененный доход для отдельных видов деятельности </t>
  </si>
  <si>
    <t>0806</t>
  </si>
  <si>
    <t>Код бюджетной классификации</t>
  </si>
  <si>
    <t>Код главного администратора</t>
  </si>
  <si>
    <t>Код группы</t>
  </si>
  <si>
    <t>Код подгруппы</t>
  </si>
  <si>
    <t>Код статьи</t>
  </si>
  <si>
    <t>Код подстатьи</t>
  </si>
  <si>
    <t>Код подвида доходов</t>
  </si>
  <si>
    <t>04</t>
  </si>
  <si>
    <t>ИНЫЕ МЕЖБЮДЖЕТНЫЕ ТРАНСФЕРТЫ</t>
  </si>
  <si>
    <t>065</t>
  </si>
  <si>
    <t>ПРОЧИЕ БЕЗВОЗМЕЗДНЫЕ ПОСТУПЛЕНИЯ ОТ ДРУГИХ БЮДЖЕТОВ БЮДЖЕТНОЙ СИСТЕМЫ</t>
  </si>
  <si>
    <t>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</si>
  <si>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</si>
  <si>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3301</t>
  </si>
  <si>
    <t>1400</t>
  </si>
  <si>
    <t>1401</t>
  </si>
  <si>
    <t>1402</t>
  </si>
  <si>
    <t>3401</t>
  </si>
  <si>
    <t>4101</t>
  </si>
  <si>
    <t>0200</t>
  </si>
  <si>
    <t>8900</t>
  </si>
  <si>
    <t>8901</t>
  </si>
  <si>
    <t>8902</t>
  </si>
  <si>
    <t>029</t>
  </si>
  <si>
    <t>004</t>
  </si>
  <si>
    <t>7001</t>
  </si>
  <si>
    <t>7101</t>
  </si>
  <si>
    <t>026</t>
  </si>
  <si>
    <t>025</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</si>
  <si>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</si>
  <si>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1302</t>
  </si>
  <si>
    <t>Код элемента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</si>
  <si>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</si>
  <si>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Субвенции бюджетам муниципальных районов на выполнение передаваемых полномочий субъектов Российской Фдерации</t>
  </si>
  <si>
    <t>6501</t>
  </si>
  <si>
    <t>6502</t>
  </si>
  <si>
    <t>6001</t>
  </si>
  <si>
    <t>6002</t>
  </si>
  <si>
    <t>3101</t>
  </si>
  <si>
    <t>8800</t>
  </si>
  <si>
    <t>8801</t>
  </si>
  <si>
    <t>8802</t>
  </si>
  <si>
    <t>1020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</si>
  <si>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</si>
  <si>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Субсидии на организацию и проведение акарицидных обработок мест массового отдыха населения (Организация и проведение акарицидных обработок мест массового отдыха населения)</t>
  </si>
  <si>
    <t>048</t>
  </si>
  <si>
    <t>7300</t>
  </si>
  <si>
    <t>7301</t>
  </si>
  <si>
    <t>7302</t>
  </si>
  <si>
    <t>7303</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</si>
  <si>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</si>
  <si>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на ребенка)</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</si>
  <si>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ежемесячного пособия на ребенка)</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</si>
  <si>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</si>
  <si>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 xml:space="preserve">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</si>
  <si>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(Доставка и пересылка единовременной адресной материальной помощи)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</si>
  <si>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</si>
  <si>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</si>
  <si>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</si>
  <si>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БЮДЖЕТАМ СУБЪЕКТОВ РОССИЙСКОЙ ФЕДЕРАЙИИ И МУНИЦИПАЛЬНЫХ ОБРАЗОВАНИЙ</t>
  </si>
  <si>
    <t>Денежные взыскания (штрафы) за административные правонарушения в области налогов и сборов, предусмотренные Кодексом Росийской Федерации об административных правонарушениях</t>
  </si>
  <si>
    <t>03</t>
  </si>
  <si>
    <t>08</t>
  </si>
  <si>
    <t>09</t>
  </si>
  <si>
    <t>050</t>
  </si>
  <si>
    <t>11</t>
  </si>
  <si>
    <t>111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</si>
  <si>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</si>
  <si>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0300</t>
  </si>
  <si>
    <t>0400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</si>
  <si>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</si>
  <si>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</si>
  <si>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1001</t>
  </si>
  <si>
    <t>1003</t>
  </si>
  <si>
    <t>1004</t>
  </si>
  <si>
    <t>1005</t>
  </si>
  <si>
    <t>1006</t>
  </si>
  <si>
    <t>1007</t>
  </si>
  <si>
    <t>1008</t>
  </si>
  <si>
    <t>1009</t>
  </si>
  <si>
    <t>1010</t>
  </si>
  <si>
    <t>1011</t>
  </si>
  <si>
    <t>1012</t>
  </si>
  <si>
    <t>1013</t>
  </si>
  <si>
    <t>1014</t>
  </si>
  <si>
    <t>1015</t>
  </si>
  <si>
    <t>1016</t>
  </si>
  <si>
    <t>Межбюджетные трансферты, передаваемые  бюджетам муниципальных районов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</si>
  <si>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Бородинского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</si>
  <si>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Большеключинского сельсовета на осуществление части полномочий по решению вопросов местного значения в соответствии с заключенными соглашениями</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</si>
  <si>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</si>
  <si>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</si>
  <si>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районного бюджета на 2013 год и плановый период 2014-2015 годов</t>
  </si>
  <si>
    <t xml:space="preserve">Доходы от продажи квартир </t>
  </si>
  <si>
    <t>410</t>
  </si>
  <si>
    <t>4301</t>
  </si>
  <si>
    <t>ШТРАФЫ, САНКЦИИ, ВОЗМЕЩЕНИЕ УЩЕРБА</t>
  </si>
  <si>
    <t>Денежные взыскания (штрафы) за нарушение законодательства о налогах и сборах</t>
  </si>
  <si>
    <t>013</t>
  </si>
  <si>
    <t>151</t>
  </si>
  <si>
    <t>БЕЗВОЗМЕЗДНЫЕ ПОСТУПЛЕНИЯ</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</si>
  <si>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</si>
  <si>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и труженикам тыла)</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</si>
  <si>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</si>
  <si>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</si>
  <si>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</si>
  <si>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</si>
  <si>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</si>
  <si>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</si>
  <si>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Дотации бюджетам муниципальных районов на выравнивание бюджетной обеспеченности (Выравнивание бюджетной обеспеченности поселений из регионального фонда финансовой поддержки)</t>
  </si>
  <si>
    <t>Субвенции на финансирование расходов, связанных с предоставлением дополнительных мер социальной поддержки беременным 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</si>
  <si>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</si>
  <si>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компенсации стоимости проезда)</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</si>
  <si>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  (Осуществление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</si>
  <si>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(Ежемесячное денежное вознаграждение за классное руководство за счет средств краевого бюджета)</t>
  </si>
  <si>
    <t>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</si>
  <si>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</si>
  <si>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</si>
  <si>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(Субвенции на выполнение государственных полномочий по созданию и обеспечению деятельности административных комиссий)</t>
  </si>
  <si>
    <t>Субвенции на реализацию Закона края от 1 декабря 2011 года № 13-6638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 (Осуществление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медицинского страхования)</t>
  </si>
  <si>
    <t>№ 34-210р  от 21.12.2012г</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</si>
  <si>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</si>
  <si>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</si>
  <si>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Субсидии на выравнивание обеспеченности муниципальных образований края по реализации ими их отдельных расходных обязательств в плановом периоде 2013-2014 годов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</si>
  <si>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участков бюджетных и автономных учреждений)</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</si>
  <si>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</si>
  <si>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</si>
  <si>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за счет средств краевого бюджета)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</si>
  <si>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</si>
  <si>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</si>
  <si>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(лица, их заменяющие) - инвалиды)</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</si>
  <si>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</si>
  <si>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(Обеспечение бесплатного проезда детей и сопровождающих их лиц до места нахождения детских оздоровительных лагерей и обратно)</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</si>
  <si>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</si>
  <si>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</si>
  <si>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</si>
  <si>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БЕЗВОЗМЕЗДНЫЕ ПОСТУПЛЕНИЯ ОТ ДРУГИХ БЮДЖЕТОВ БЮДЖЕТНОЙ СИСТЕМЫ РОССИЙСКОЙ ФЕДЕРАЦИИ</t>
  </si>
  <si>
    <t>Межбюджетные трансферты, передаваемые  бюджетам муниципальных районов из бюджета Успенского сельсовета на осуществление части полномочий по решению вопросов местного значения в соответствии с заключенными соглашениями</t>
  </si>
  <si>
    <t>016</t>
  </si>
  <si>
    <t>ПЛАТЕЖИ ПРИ ПОЛЬЗОВАНИИ ПРИРОДНЫМИ РЕСУРСАМИ</t>
  </si>
  <si>
    <t>Плата за негативное воздействие на окружающую среду</t>
  </si>
  <si>
    <t>5201</t>
  </si>
  <si>
    <t>Межбюджетные трансферты, передаваемые  бюджетам муниципальных районов из бюджета Новинского сельсовета на осуществление части полномочий по решению вопросов местного значения в соответствии с заключенными соглашениями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</si>
  <si>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</si>
  <si>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на прибыль организаций, зачисляемый в бюджеты субъектов Российской Федерации</t>
  </si>
  <si>
    <t>0000</t>
  </si>
  <si>
    <t>182</t>
  </si>
  <si>
    <t>02</t>
  </si>
  <si>
    <t>110</t>
  </si>
  <si>
    <t>Налог на доходы физических лиц</t>
  </si>
  <si>
    <t>01</t>
  </si>
  <si>
    <t>НАЛОГИ НА СОВОКУПНЫЙ ДОХОД</t>
  </si>
  <si>
    <t>Единый налог на вмененный доход для отдельных видов деятельности</t>
  </si>
  <si>
    <t>Единый сельскохозяйственный налог</t>
  </si>
  <si>
    <t>ГОСУДАРСТВЕННАЯ ПОШЛИНА</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</si>
  <si>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</si>
  <si>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081</t>
  </si>
  <si>
    <t>Денежные взыскания (штрафы) за нарушение земельного законодательства</t>
  </si>
  <si>
    <t>1304</t>
  </si>
  <si>
    <t>Межбюджетные трансферты, передаваемые  бюджетам муниципальных районов из бюджета поселка Ирша на осуществление части полномочий по решению вопросов местного значения в соответствии с заключенными соглашениями</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</si>
  <si>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</si>
  <si>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(Выполнение отдельных государственных полномочий по решению вопросов поддержки сельскохозяйственного производства)</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</si>
  <si>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</si>
  <si>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Прочие безвозмездные поступления в бюджеты муниципальных районов от бюджета поселка Саянский</t>
  </si>
  <si>
    <t>25</t>
  </si>
  <si>
    <t>060</t>
  </si>
  <si>
    <t>28</t>
  </si>
  <si>
    <t>90</t>
  </si>
  <si>
    <t>Доходы районного бюджета 2013 года</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</si>
  <si>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</si>
  <si>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</si>
  <si>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</si>
  <si>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участков бюджетных и автономных учреждений)</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</si>
  <si>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</si>
  <si>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</si>
  <si>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СУБСИДИИ БЮДЖЕТАМ СУБЪЕКТОВ РОССИЙСКОЙ ФЕДЕРАЦИИ И МУНИЦИПАЛЬНЫХ ОБРАЗОВАНИЙ (МЕЖБЮДЖЕТНЫЕ СУБСИДИИ)</t>
  </si>
  <si>
    <t>999</t>
  </si>
  <si>
    <t>Прочие субсидии бюджетам муниципальных районов</t>
  </si>
  <si>
    <t>024</t>
  </si>
  <si>
    <t>Субвенции бюджетам на выполнение передаваемых полномочий субъектов Российской Фдерации</t>
  </si>
  <si>
    <t>Прочие безвозмездные поступления в бюджеты муниципальных районов от бюджета Бородинского сельсовета</t>
  </si>
  <si>
    <t>Прочие безвозмездные поступления в бюджеты муниципальных районов от бюджета Переясловского сельсовета</t>
  </si>
  <si>
    <t>Прочие безвозмездные поступления от бюджетов поселений</t>
  </si>
  <si>
    <t>0701</t>
  </si>
  <si>
    <t>0901</t>
  </si>
  <si>
    <t>1002</t>
  </si>
  <si>
    <t>015</t>
  </si>
  <si>
    <t>ВСЕГО</t>
  </si>
  <si>
    <t>ДОХОДЫ</t>
  </si>
  <si>
    <t>НАЛОГИ НА ПРИБЫЛЬ, ДОХОДЫ</t>
  </si>
  <si>
    <t>Налог на прибыль организаций</t>
  </si>
  <si>
    <t>069</t>
  </si>
  <si>
    <t>188</t>
  </si>
  <si>
    <t>05</t>
  </si>
  <si>
    <t>ДОХОДЫ ОТ ИСПОЛЬЗОВАНИЯ ИМУЩЕСТВА, НАХОДЯЩЕГОСЯ В ГОСУДАРСТВЕННОЙ И МУНИЦИПАЛЬНОЙ СОБСТВЕННОСТИ</t>
  </si>
  <si>
    <t>Доходы от оказания платных услуг(работ)</t>
  </si>
  <si>
    <t>995</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</si>
  <si>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</si>
  <si>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</si>
  <si>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8000</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</si>
  <si>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</si>
  <si>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5301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</si>
  <si>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</si>
  <si>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</si>
  <si>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 реабилитированным лицам и лицам, признанным пострадавшими от политических репрессий)</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</si>
  <si>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</si>
  <si>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</si>
  <si>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</si>
  <si>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 предоставляемых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</si>
  <si>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</si>
  <si>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гражданам в качестве помощи для оплаты жилья и коммунальных услуг с учетом их доходов)</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</si>
  <si>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субсидий, предоставляемых гражданам в качестве помощи для оплаты жилья и коммунальных услуг с учетом их доходов)</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</si>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</sst>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0"/>
    <numFmt numFmtId="171" formatCode="0.000"/>
    <numFmt numFmtId="172" formatCode="0.0"/>
  </numFmts>
  <fonts count="31">
    <font>
      <sz val="10"/>
      <name val="Arial Cyr"/>
      <family val="0"/>
    </font>
    <font>
      <b/>
      <sz val="10"/>
      <color indexed="63"/>
      <name val="Arial"/>
      <family val="2"/>
    </font>
    <font>
      <sz val="8"/>
      <color indexed="8"/>
      <name val="ARIAL"/>
      <family val="2"/>
    </font>
    <font>
      <b/>
      <sz val="12"/>
      <color indexed="8"/>
      <name val="ARIAL"/>
      <family val="2"/>
    </font>
    <font>
      <sz val="10"/>
      <color indexed="8"/>
      <name val="Arial"/>
      <family val="2"/>
    </font>
    <font>
      <sz val="10"/>
      <color indexed="63"/>
      <name val="Arial"/>
      <family val="2"/>
    </font>
    <font>
      <sz val="9"/>
      <name val="ARIAL"/>
      <family val="2"/>
    </font>
    <font>
      <b/>
      <sz val="9"/>
      <name val="Arial"/>
      <family val="2"/>
    </font>
    <font>
      <sz val="10"/>
      <name val="Times New Roman"/>
      <family val="1"/>
    </font>
    <font>
      <b/>
      <sz val="10"/>
      <name val="Times New Roman"/>
      <family val="1"/>
    </font>
    <font>
      <sz val="9"/>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3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65">
    <xf numFmtId="0" fontId="0" fillId="0" borderId="0" xfId="0" applyAlignment="1">
      <alignment/>
    </xf>
    <xf numFmtId="0" fontId="4" fillId="0" borderId="10" xfId="53" applyFont="1" applyBorder="1" applyAlignment="1">
      <alignment horizontal="center" vertical="center" wrapText="1"/>
    </xf>
    <xf numFmtId="0" fontId="2" fillId="0" borderId="10" xfId="53" applyFont="1" applyBorder="1" applyAlignment="1">
      <alignment horizontal="center" textRotation="90" wrapText="1"/>
    </xf>
    <xf numFmtId="0" fontId="4" fillId="0" borderId="10" xfId="53" applyFont="1" applyBorder="1" applyAlignment="1" applyProtection="1">
      <alignment horizontal="center" vertical="center"/>
      <protection locked="0"/>
    </xf>
    <xf numFmtId="0" fontId="7" fillId="0" borderId="10" xfId="0" applyFont="1" applyBorder="1" applyAlignment="1">
      <alignment horizontal="center" vertical="top"/>
    </xf>
    <xf numFmtId="49" fontId="7" fillId="0" borderId="10" xfId="0" applyNumberFormat="1" applyFont="1" applyBorder="1" applyAlignment="1">
      <alignment horizontal="center" vertical="top"/>
    </xf>
    <xf numFmtId="170" fontId="7" fillId="0" borderId="10" xfId="0" applyNumberFormat="1" applyFont="1" applyBorder="1" applyAlignment="1">
      <alignment vertical="top"/>
    </xf>
    <xf numFmtId="0" fontId="6" fillId="0" borderId="10" xfId="0" applyFont="1" applyBorder="1" applyAlignment="1">
      <alignment horizontal="center" vertical="top"/>
    </xf>
    <xf numFmtId="49" fontId="6" fillId="0" borderId="10" xfId="0" applyNumberFormat="1" applyFont="1" applyBorder="1" applyAlignment="1">
      <alignment horizontal="center" vertical="top"/>
    </xf>
    <xf numFmtId="170" fontId="6" fillId="0" borderId="10" xfId="0" applyNumberFormat="1" applyFont="1" applyBorder="1" applyAlignment="1">
      <alignment vertical="top"/>
    </xf>
    <xf numFmtId="0" fontId="8" fillId="0" borderId="10" xfId="0" applyFont="1" applyBorder="1" applyAlignment="1">
      <alignment horizontal="justify" vertical="top" wrapText="1"/>
    </xf>
    <xf numFmtId="0" fontId="8" fillId="0" borderId="10" xfId="0" applyFont="1" applyBorder="1" applyAlignment="1">
      <alignment horizontal="left" vertical="top" wrapText="1"/>
    </xf>
    <xf numFmtId="0" fontId="7" fillId="0" borderId="10" xfId="0" applyFont="1" applyBorder="1" applyAlignment="1">
      <alignment/>
    </xf>
    <xf numFmtId="0" fontId="9" fillId="0" borderId="10" xfId="0" applyFont="1" applyBorder="1" applyAlignment="1">
      <alignment horizontal="left" vertical="top" wrapText="1"/>
    </xf>
    <xf numFmtId="0" fontId="9" fillId="0" borderId="10" xfId="0" applyFont="1" applyBorder="1" applyAlignment="1">
      <alignment horizontal="justify" vertical="top" wrapText="1"/>
    </xf>
    <xf numFmtId="4" fontId="0" fillId="0" borderId="0" xfId="0" applyNumberFormat="1" applyAlignment="1">
      <alignment/>
    </xf>
    <xf numFmtId="170" fontId="6" fillId="0" borderId="10" xfId="0" applyNumberFormat="1" applyFont="1" applyBorder="1" applyAlignment="1">
      <alignment vertical="justify"/>
    </xf>
    <xf numFmtId="170" fontId="6" fillId="24" borderId="10" xfId="0" applyNumberFormat="1" applyFont="1" applyFill="1" applyBorder="1" applyAlignment="1">
      <alignment vertical="top"/>
    </xf>
    <xf numFmtId="0" fontId="0" fillId="24" borderId="0" xfId="0" applyFill="1" applyAlignment="1">
      <alignment/>
    </xf>
    <xf numFmtId="170" fontId="7" fillId="24" borderId="10" xfId="0" applyNumberFormat="1" applyFont="1" applyFill="1" applyBorder="1" applyAlignment="1">
      <alignment vertical="top"/>
    </xf>
    <xf numFmtId="170" fontId="7" fillId="24" borderId="10" xfId="0" applyNumberFormat="1" applyFont="1" applyFill="1" applyBorder="1" applyAlignment="1">
      <alignment/>
    </xf>
    <xf numFmtId="49" fontId="5" fillId="0" borderId="10" xfId="53" applyNumberFormat="1" applyFont="1" applyBorder="1" applyAlignment="1" applyProtection="1">
      <alignment horizontal="center" vertical="center"/>
      <protection locked="0"/>
    </xf>
    <xf numFmtId="49" fontId="3" fillId="0" borderId="0" xfId="53" applyNumberFormat="1" applyFont="1" applyAlignment="1" applyProtection="1">
      <alignment horizontal="center" vertical="top" wrapText="1"/>
      <protection locked="0"/>
    </xf>
    <xf numFmtId="0" fontId="0" fillId="24" borderId="10" xfId="0" applyFill="1" applyBorder="1" applyAlignment="1">
      <alignment horizontal="center"/>
    </xf>
    <xf numFmtId="170" fontId="0" fillId="24" borderId="10" xfId="0" applyNumberFormat="1" applyFill="1" applyBorder="1" applyAlignment="1">
      <alignment horizontal="right" vertical="justify"/>
    </xf>
    <xf numFmtId="170" fontId="6" fillId="24" borderId="10" xfId="0" applyNumberFormat="1" applyFont="1" applyFill="1" applyBorder="1" applyAlignment="1">
      <alignment horizontal="right" vertical="justify"/>
    </xf>
    <xf numFmtId="170" fontId="10" fillId="24" borderId="10" xfId="0" applyNumberFormat="1" applyFont="1" applyFill="1" applyBorder="1" applyAlignment="1">
      <alignment horizontal="right" vertical="justify"/>
    </xf>
    <xf numFmtId="0" fontId="8" fillId="0" borderId="11" xfId="0" applyFont="1" applyBorder="1" applyAlignment="1">
      <alignment horizontal="left" vertical="center" wrapText="1"/>
    </xf>
    <xf numFmtId="0" fontId="11" fillId="0" borderId="10" xfId="0" applyFont="1" applyBorder="1" applyAlignment="1">
      <alignment horizontal="justify"/>
    </xf>
    <xf numFmtId="0" fontId="8" fillId="0" borderId="10" xfId="0" applyFont="1" applyFill="1" applyBorder="1" applyAlignment="1">
      <alignment horizontal="justify" vertical="top" wrapText="1"/>
    </xf>
    <xf numFmtId="0" fontId="8" fillId="0" borderId="10" xfId="0" applyNumberFormat="1" applyFont="1" applyFill="1" applyBorder="1" applyAlignment="1">
      <alignment horizontal="justify" vertical="top" wrapText="1"/>
    </xf>
    <xf numFmtId="49" fontId="7" fillId="0" borderId="10" xfId="0" applyNumberFormat="1" applyFont="1" applyFill="1" applyBorder="1" applyAlignment="1">
      <alignment horizontal="center" vertical="top"/>
    </xf>
    <xf numFmtId="0" fontId="9" fillId="0" borderId="10" xfId="0" applyFont="1" applyFill="1" applyBorder="1" applyAlignment="1">
      <alignment horizontal="justify" vertical="top" wrapText="1"/>
    </xf>
    <xf numFmtId="49" fontId="6" fillId="0" borderId="10" xfId="0" applyNumberFormat="1" applyFont="1" applyFill="1" applyBorder="1" applyAlignment="1">
      <alignment horizontal="center" vertical="top"/>
    </xf>
    <xf numFmtId="170" fontId="7" fillId="0" borderId="10" xfId="0" applyNumberFormat="1" applyFont="1" applyFill="1" applyBorder="1" applyAlignment="1">
      <alignment vertical="top"/>
    </xf>
    <xf numFmtId="170" fontId="6" fillId="0" borderId="10" xfId="0" applyNumberFormat="1" applyFont="1" applyFill="1" applyBorder="1" applyAlignment="1">
      <alignment vertical="top"/>
    </xf>
    <xf numFmtId="4" fontId="6" fillId="0" borderId="10" xfId="0" applyNumberFormat="1" applyFont="1" applyFill="1" applyBorder="1" applyAlignment="1">
      <alignment vertical="top"/>
    </xf>
    <xf numFmtId="170" fontId="10" fillId="0" borderId="10" xfId="0" applyNumberFormat="1" applyFont="1" applyFill="1" applyBorder="1" applyAlignment="1">
      <alignment horizontal="right" vertical="justify"/>
    </xf>
    <xf numFmtId="170" fontId="6" fillId="0" borderId="10" xfId="0" applyNumberFormat="1" applyFont="1" applyFill="1" applyBorder="1" applyAlignment="1">
      <alignment horizontal="right" vertical="justify"/>
    </xf>
    <xf numFmtId="0" fontId="0" fillId="0" borderId="0" xfId="0" applyFill="1" applyAlignment="1">
      <alignment/>
    </xf>
    <xf numFmtId="170" fontId="6" fillId="0" borderId="10" xfId="0" applyNumberFormat="1" applyFont="1" applyFill="1" applyBorder="1" applyAlignment="1">
      <alignment vertical="justify"/>
    </xf>
    <xf numFmtId="0" fontId="8" fillId="0" borderId="0" xfId="0" applyFont="1" applyAlignment="1">
      <alignment horizontal="justify" vertical="top" wrapText="1"/>
    </xf>
    <xf numFmtId="49" fontId="8" fillId="0" borderId="0" xfId="0" applyNumberFormat="1" applyFont="1" applyFill="1" applyAlignment="1">
      <alignment horizontal="justify"/>
    </xf>
    <xf numFmtId="0" fontId="8" fillId="0" borderId="10" xfId="53" applyNumberFormat="1" applyFont="1" applyFill="1" applyBorder="1" applyAlignment="1">
      <alignment horizontal="justify" vertical="top" wrapText="1"/>
    </xf>
    <xf numFmtId="0" fontId="8" fillId="0" borderId="0" xfId="0" applyFont="1" applyFill="1" applyAlignment="1">
      <alignment horizontal="justify" vertical="top" wrapText="1"/>
    </xf>
    <xf numFmtId="49" fontId="6" fillId="0" borderId="10" xfId="0" applyNumberFormat="1" applyFont="1" applyFill="1" applyBorder="1" applyAlignment="1">
      <alignment horizontal="center" vertical="top"/>
    </xf>
    <xf numFmtId="0" fontId="0" fillId="0" borderId="10" xfId="0" applyFill="1" applyBorder="1" applyAlignment="1">
      <alignment horizontal="center" vertical="top"/>
    </xf>
    <xf numFmtId="0" fontId="8" fillId="0" borderId="10" xfId="0" applyFont="1" applyFill="1" applyBorder="1" applyAlignment="1">
      <alignment horizontal="justify" vertical="top" wrapText="1"/>
    </xf>
    <xf numFmtId="0" fontId="6" fillId="0" borderId="12" xfId="0" applyFont="1" applyBorder="1" applyAlignment="1">
      <alignment horizontal="center" vertical="top"/>
    </xf>
    <xf numFmtId="0" fontId="0" fillId="0" borderId="13" xfId="0" applyBorder="1" applyAlignment="1">
      <alignment horizontal="center" vertical="top"/>
    </xf>
    <xf numFmtId="170" fontId="6" fillId="0" borderId="10" xfId="0" applyNumberFormat="1" applyFont="1" applyFill="1" applyBorder="1" applyAlignment="1">
      <alignment horizontal="right" vertical="justify"/>
    </xf>
    <xf numFmtId="170" fontId="10" fillId="0" borderId="10" xfId="0" applyNumberFormat="1" applyFont="1" applyFill="1" applyBorder="1" applyAlignment="1">
      <alignment horizontal="right" vertical="justify"/>
    </xf>
    <xf numFmtId="0" fontId="7" fillId="0" borderId="10" xfId="0" applyFont="1" applyBorder="1" applyAlignment="1">
      <alignment horizontal="center" vertical="top"/>
    </xf>
    <xf numFmtId="170" fontId="6" fillId="0" borderId="12" xfId="0" applyNumberFormat="1" applyFont="1" applyFill="1" applyBorder="1" applyAlignment="1">
      <alignment vertical="top"/>
    </xf>
    <xf numFmtId="170" fontId="6" fillId="0" borderId="13" xfId="0" applyNumberFormat="1" applyFont="1" applyFill="1" applyBorder="1" applyAlignment="1">
      <alignment vertical="top"/>
    </xf>
    <xf numFmtId="49" fontId="4" fillId="0" borderId="0" xfId="53" applyNumberFormat="1" applyFont="1" applyAlignment="1" applyProtection="1">
      <alignment horizontal="right" wrapText="1"/>
      <protection locked="0"/>
    </xf>
    <xf numFmtId="4" fontId="5" fillId="0" borderId="10" xfId="53" applyNumberFormat="1" applyFont="1" applyBorder="1" applyAlignment="1" applyProtection="1">
      <alignment horizontal="center" vertical="center" wrapText="1"/>
      <protection locked="0"/>
    </xf>
    <xf numFmtId="170" fontId="6" fillId="0" borderId="10" xfId="0" applyNumberFormat="1" applyFont="1" applyFill="1" applyBorder="1" applyAlignment="1">
      <alignment vertical="top"/>
    </xf>
    <xf numFmtId="170" fontId="0" fillId="0" borderId="10" xfId="0" applyNumberFormat="1" applyFill="1" applyBorder="1" applyAlignment="1">
      <alignment vertical="top"/>
    </xf>
    <xf numFmtId="0" fontId="4" fillId="0" borderId="10" xfId="53" applyFont="1" applyBorder="1" applyAlignment="1">
      <alignment horizontal="center" vertical="center" wrapText="1"/>
    </xf>
    <xf numFmtId="0" fontId="0" fillId="0" borderId="10" xfId="0" applyBorder="1" applyAlignment="1">
      <alignment horizontal="center" vertical="center" wrapText="1"/>
    </xf>
    <xf numFmtId="49" fontId="3" fillId="0" borderId="0" xfId="53" applyNumberFormat="1" applyFont="1" applyAlignment="1">
      <alignment horizontal="center" vertical="top" wrapText="1"/>
    </xf>
    <xf numFmtId="0" fontId="0" fillId="0" borderId="0" xfId="0" applyAlignment="1">
      <alignment horizontal="center" vertical="top" wrapText="1"/>
    </xf>
    <xf numFmtId="0" fontId="2" fillId="0" borderId="14" xfId="53" applyFont="1" applyBorder="1" applyAlignment="1">
      <alignment horizontal="right"/>
    </xf>
    <xf numFmtId="0" fontId="4" fillId="0" borderId="10" xfId="53" applyFont="1" applyBorder="1" applyAlignment="1" applyProtection="1">
      <alignment horizontal="center" vertical="center" textRotation="90"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9"/>
  <sheetViews>
    <sheetView tabSelected="1" zoomScale="90" zoomScaleNormal="90" zoomScalePageLayoutView="0" workbookViewId="0" topLeftCell="A1">
      <selection activeCell="J7" sqref="J7:M7"/>
    </sheetView>
  </sheetViews>
  <sheetFormatPr defaultColWidth="9.00390625" defaultRowHeight="12.75"/>
  <cols>
    <col min="1" max="1" width="8.625" style="0" customWidth="1"/>
    <col min="2" max="2" width="5.75390625" style="0" customWidth="1"/>
    <col min="3" max="3" width="4.375" style="0" customWidth="1"/>
    <col min="4" max="4" width="5.75390625" style="0" customWidth="1"/>
    <col min="5" max="5" width="3.625" style="0" customWidth="1"/>
    <col min="6" max="6" width="4.25390625" style="0" customWidth="1"/>
    <col min="7" max="7" width="3.75390625" style="0" customWidth="1"/>
    <col min="8" max="8" width="5.00390625" style="0" bestFit="1" customWidth="1"/>
    <col min="9" max="9" width="13.875" style="0" customWidth="1"/>
    <col min="10" max="10" width="43.875" style="0" customWidth="1"/>
    <col min="11" max="11" width="15.25390625" style="15" customWidth="1"/>
    <col min="12" max="12" width="12.00390625" style="18" bestFit="1" customWidth="1"/>
    <col min="13" max="13" width="12.25390625" style="18" customWidth="1"/>
  </cols>
  <sheetData>
    <row r="1" spans="1:13" ht="19.5" customHeight="1">
      <c r="A1" s="55" t="s">
        <v>122</v>
      </c>
      <c r="B1" s="55"/>
      <c r="C1" s="55"/>
      <c r="D1" s="55"/>
      <c r="E1" s="55"/>
      <c r="F1" s="55"/>
      <c r="G1" s="55"/>
      <c r="H1" s="55"/>
      <c r="I1" s="55"/>
      <c r="J1" s="55"/>
      <c r="K1" s="55"/>
      <c r="L1" s="55"/>
      <c r="M1" s="55"/>
    </row>
    <row r="2" spans="1:13" ht="19.5" customHeight="1">
      <c r="A2" s="22"/>
      <c r="B2" s="22"/>
      <c r="C2" s="22"/>
      <c r="D2" s="22"/>
      <c r="E2" s="22"/>
      <c r="F2" s="22"/>
      <c r="G2" s="22"/>
      <c r="H2" s="22"/>
      <c r="I2" s="22"/>
      <c r="J2" s="55" t="s">
        <v>81</v>
      </c>
      <c r="K2" s="55"/>
      <c r="L2" s="55"/>
      <c r="M2" s="55"/>
    </row>
    <row r="3" spans="1:13" ht="19.5" customHeight="1">
      <c r="A3" s="22"/>
      <c r="B3" s="22"/>
      <c r="C3" s="22"/>
      <c r="D3" s="22"/>
      <c r="E3" s="22"/>
      <c r="F3" s="22"/>
      <c r="G3" s="22"/>
      <c r="H3" s="22"/>
      <c r="I3" s="22"/>
      <c r="J3" s="55" t="s">
        <v>287</v>
      </c>
      <c r="K3" s="55"/>
      <c r="L3" s="55"/>
      <c r="M3" s="55"/>
    </row>
    <row r="4" spans="1:13" ht="19.5" customHeight="1">
      <c r="A4" s="22"/>
      <c r="B4" s="22"/>
      <c r="C4" s="22"/>
      <c r="D4" s="22"/>
      <c r="E4" s="22"/>
      <c r="F4" s="22"/>
      <c r="G4" s="22"/>
      <c r="H4" s="22"/>
      <c r="I4" s="22"/>
      <c r="J4" s="55"/>
      <c r="K4" s="55"/>
      <c r="L4" s="55"/>
      <c r="M4" s="55"/>
    </row>
    <row r="5" spans="1:13" ht="19.5" customHeight="1">
      <c r="A5" s="55"/>
      <c r="B5" s="55"/>
      <c r="C5" s="55"/>
      <c r="D5" s="55"/>
      <c r="E5" s="55"/>
      <c r="F5" s="55"/>
      <c r="G5" s="55"/>
      <c r="H5" s="55"/>
      <c r="I5" s="55"/>
      <c r="J5" s="55"/>
      <c r="K5" s="55"/>
      <c r="L5" s="55"/>
      <c r="M5" s="55"/>
    </row>
    <row r="6" spans="1:13" ht="19.5" customHeight="1">
      <c r="A6" s="22"/>
      <c r="B6" s="22"/>
      <c r="C6" s="22"/>
      <c r="D6" s="22"/>
      <c r="E6" s="22"/>
      <c r="F6" s="22"/>
      <c r="G6" s="22"/>
      <c r="H6" s="22"/>
      <c r="I6" s="22"/>
      <c r="J6" s="55"/>
      <c r="K6" s="55"/>
      <c r="L6" s="55"/>
      <c r="M6" s="55"/>
    </row>
    <row r="7" spans="1:13" ht="19.5" customHeight="1">
      <c r="A7" s="22"/>
      <c r="B7" s="22"/>
      <c r="C7" s="22"/>
      <c r="D7" s="22"/>
      <c r="E7" s="22"/>
      <c r="F7" s="22"/>
      <c r="G7" s="22"/>
      <c r="H7" s="22"/>
      <c r="I7" s="22"/>
      <c r="J7" s="55"/>
      <c r="K7" s="55"/>
      <c r="L7" s="55"/>
      <c r="M7" s="55"/>
    </row>
    <row r="8" spans="1:13" ht="19.5" customHeight="1">
      <c r="A8" s="22"/>
      <c r="B8" s="22"/>
      <c r="C8" s="22"/>
      <c r="D8" s="22"/>
      <c r="E8" s="22"/>
      <c r="F8" s="22"/>
      <c r="G8" s="22"/>
      <c r="H8" s="22"/>
      <c r="I8" s="22"/>
      <c r="J8" s="55"/>
      <c r="K8" s="55"/>
      <c r="L8" s="55"/>
      <c r="M8" s="55"/>
    </row>
    <row r="9" spans="1:11" ht="28.5" customHeight="1">
      <c r="A9" s="61" t="s">
        <v>259</v>
      </c>
      <c r="B9" s="61"/>
      <c r="C9" s="61"/>
      <c r="D9" s="61"/>
      <c r="E9" s="61"/>
      <c r="F9" s="61"/>
      <c r="G9" s="61"/>
      <c r="H9" s="61"/>
      <c r="I9" s="61"/>
      <c r="J9" s="61"/>
      <c r="K9" s="62"/>
    </row>
    <row r="11" spans="1:13" ht="19.5" customHeight="1">
      <c r="A11" s="63" t="s">
        <v>135</v>
      </c>
      <c r="B11" s="63"/>
      <c r="C11" s="63"/>
      <c r="D11" s="63"/>
      <c r="E11" s="63"/>
      <c r="F11" s="63"/>
      <c r="G11" s="63"/>
      <c r="H11" s="63"/>
      <c r="I11" s="63"/>
      <c r="J11" s="63"/>
      <c r="K11" s="63"/>
      <c r="L11" s="63"/>
      <c r="M11" s="63"/>
    </row>
    <row r="12" spans="1:13" ht="27" customHeight="1">
      <c r="A12" s="64" t="s">
        <v>136</v>
      </c>
      <c r="B12" s="59" t="s">
        <v>167</v>
      </c>
      <c r="C12" s="59"/>
      <c r="D12" s="59"/>
      <c r="E12" s="59"/>
      <c r="F12" s="60"/>
      <c r="G12" s="60"/>
      <c r="H12" s="60"/>
      <c r="I12" s="60"/>
      <c r="J12" s="59" t="s">
        <v>126</v>
      </c>
      <c r="K12" s="56" t="s">
        <v>335</v>
      </c>
      <c r="L12" s="56" t="s">
        <v>117</v>
      </c>
      <c r="M12" s="56" t="s">
        <v>73</v>
      </c>
    </row>
    <row r="13" spans="1:13" ht="12.75" customHeight="1" hidden="1">
      <c r="A13" s="64"/>
      <c r="B13" s="60"/>
      <c r="C13" s="60"/>
      <c r="D13" s="60"/>
      <c r="E13" s="60"/>
      <c r="F13" s="60"/>
      <c r="G13" s="60"/>
      <c r="H13" s="60"/>
      <c r="I13" s="60"/>
      <c r="J13" s="60"/>
      <c r="K13" s="56"/>
      <c r="L13" s="56"/>
      <c r="M13" s="56"/>
    </row>
    <row r="14" spans="1:13" ht="99" customHeight="1">
      <c r="A14" s="64"/>
      <c r="B14" s="2" t="s">
        <v>168</v>
      </c>
      <c r="C14" s="2" t="s">
        <v>169</v>
      </c>
      <c r="D14" s="2" t="s">
        <v>170</v>
      </c>
      <c r="E14" s="2" t="s">
        <v>171</v>
      </c>
      <c r="F14" s="2" t="s">
        <v>172</v>
      </c>
      <c r="G14" s="2" t="s">
        <v>198</v>
      </c>
      <c r="H14" s="2" t="s">
        <v>173</v>
      </c>
      <c r="I14" s="2" t="s">
        <v>88</v>
      </c>
      <c r="J14" s="60"/>
      <c r="K14" s="56"/>
      <c r="L14" s="56"/>
      <c r="M14" s="56"/>
    </row>
    <row r="15" spans="1:13" ht="13.5" customHeight="1">
      <c r="A15" s="3"/>
      <c r="B15" s="1">
        <v>1</v>
      </c>
      <c r="C15" s="1">
        <v>2</v>
      </c>
      <c r="D15" s="1">
        <v>3</v>
      </c>
      <c r="E15" s="1">
        <v>4</v>
      </c>
      <c r="F15" s="1">
        <v>5</v>
      </c>
      <c r="G15" s="1">
        <v>6</v>
      </c>
      <c r="H15" s="1">
        <v>7</v>
      </c>
      <c r="I15" s="1">
        <v>8</v>
      </c>
      <c r="J15" s="1">
        <v>9</v>
      </c>
      <c r="K15" s="21">
        <v>10</v>
      </c>
      <c r="L15" s="23">
        <v>11</v>
      </c>
      <c r="M15" s="23">
        <v>12</v>
      </c>
    </row>
    <row r="16" spans="1:13" ht="12.75">
      <c r="A16" s="7">
        <v>1</v>
      </c>
      <c r="B16" s="5" t="s">
        <v>127</v>
      </c>
      <c r="C16" s="5" t="s">
        <v>128</v>
      </c>
      <c r="D16" s="5" t="s">
        <v>129</v>
      </c>
      <c r="E16" s="5" t="s">
        <v>129</v>
      </c>
      <c r="F16" s="5" t="s">
        <v>127</v>
      </c>
      <c r="G16" s="5" t="s">
        <v>129</v>
      </c>
      <c r="H16" s="5" t="s">
        <v>312</v>
      </c>
      <c r="I16" s="5" t="s">
        <v>127</v>
      </c>
      <c r="J16" s="13" t="s">
        <v>355</v>
      </c>
      <c r="K16" s="6">
        <f>K17+K25+K30+K33+K49+K55+K67+K74</f>
        <v>325306.865</v>
      </c>
      <c r="L16" s="6">
        <f>L17+L25+L30+L33+L49+L55+L67+L74</f>
        <v>342046.83</v>
      </c>
      <c r="M16" s="6">
        <f>M17+M25+M30+M33+M49+M55+M67+M74</f>
        <v>356770.11699999997</v>
      </c>
    </row>
    <row r="17" spans="1:13" ht="18" customHeight="1">
      <c r="A17" s="7">
        <f>A16+1</f>
        <v>2</v>
      </c>
      <c r="B17" s="5" t="s">
        <v>313</v>
      </c>
      <c r="C17" s="5" t="s">
        <v>128</v>
      </c>
      <c r="D17" s="5" t="s">
        <v>317</v>
      </c>
      <c r="E17" s="5" t="s">
        <v>129</v>
      </c>
      <c r="F17" s="5" t="s">
        <v>127</v>
      </c>
      <c r="G17" s="5" t="s">
        <v>129</v>
      </c>
      <c r="H17" s="5" t="s">
        <v>312</v>
      </c>
      <c r="I17" s="5" t="s">
        <v>127</v>
      </c>
      <c r="J17" s="13" t="s">
        <v>356</v>
      </c>
      <c r="K17" s="6">
        <f>K18+K21</f>
        <v>247769.70799999998</v>
      </c>
      <c r="L17" s="6">
        <f>L18+L21</f>
        <v>260062.70799999998</v>
      </c>
      <c r="M17" s="6">
        <f>M18+M21</f>
        <v>271430.708</v>
      </c>
    </row>
    <row r="18" spans="1:13" ht="12.75">
      <c r="A18" s="7">
        <f aca="true" t="shared" si="0" ref="A18:A81">A17+1</f>
        <v>3</v>
      </c>
      <c r="B18" s="8" t="s">
        <v>313</v>
      </c>
      <c r="C18" s="8" t="s">
        <v>128</v>
      </c>
      <c r="D18" s="8" t="s">
        <v>317</v>
      </c>
      <c r="E18" s="8" t="s">
        <v>317</v>
      </c>
      <c r="F18" s="8" t="s">
        <v>127</v>
      </c>
      <c r="G18" s="8" t="s">
        <v>129</v>
      </c>
      <c r="H18" s="8" t="s">
        <v>312</v>
      </c>
      <c r="I18" s="8" t="s">
        <v>315</v>
      </c>
      <c r="J18" s="11" t="s">
        <v>357</v>
      </c>
      <c r="K18" s="9">
        <f aca="true" t="shared" si="1" ref="K18:M19">K19</f>
        <v>23226.908</v>
      </c>
      <c r="L18" s="9">
        <f t="shared" si="1"/>
        <v>23226.908</v>
      </c>
      <c r="M18" s="9">
        <f t="shared" si="1"/>
        <v>23226.908</v>
      </c>
    </row>
    <row r="19" spans="1:13" ht="44.25" customHeight="1">
      <c r="A19" s="7">
        <f t="shared" si="0"/>
        <v>4</v>
      </c>
      <c r="B19" s="8" t="s">
        <v>313</v>
      </c>
      <c r="C19" s="8" t="s">
        <v>128</v>
      </c>
      <c r="D19" s="8" t="s">
        <v>317</v>
      </c>
      <c r="E19" s="8" t="s">
        <v>317</v>
      </c>
      <c r="F19" s="8" t="s">
        <v>130</v>
      </c>
      <c r="G19" s="8" t="s">
        <v>129</v>
      </c>
      <c r="H19" s="8" t="s">
        <v>312</v>
      </c>
      <c r="I19" s="8" t="s">
        <v>315</v>
      </c>
      <c r="J19" s="10" t="s">
        <v>257</v>
      </c>
      <c r="K19" s="9">
        <f t="shared" si="1"/>
        <v>23226.908</v>
      </c>
      <c r="L19" s="9">
        <f t="shared" si="1"/>
        <v>23226.908</v>
      </c>
      <c r="M19" s="9">
        <f t="shared" si="1"/>
        <v>23226.908</v>
      </c>
    </row>
    <row r="20" spans="1:13" ht="28.5" customHeight="1">
      <c r="A20" s="7">
        <f t="shared" si="0"/>
        <v>5</v>
      </c>
      <c r="B20" s="8" t="s">
        <v>313</v>
      </c>
      <c r="C20" s="8" t="s">
        <v>128</v>
      </c>
      <c r="D20" s="8" t="s">
        <v>317</v>
      </c>
      <c r="E20" s="8" t="s">
        <v>317</v>
      </c>
      <c r="F20" s="8" t="s">
        <v>109</v>
      </c>
      <c r="G20" s="8" t="s">
        <v>314</v>
      </c>
      <c r="H20" s="8" t="s">
        <v>312</v>
      </c>
      <c r="I20" s="8" t="s">
        <v>315</v>
      </c>
      <c r="J20" s="10" t="s">
        <v>311</v>
      </c>
      <c r="K20" s="9">
        <v>23226.908</v>
      </c>
      <c r="L20" s="26">
        <v>23226.908</v>
      </c>
      <c r="M20" s="26">
        <v>23226.908</v>
      </c>
    </row>
    <row r="21" spans="1:13" ht="12.75">
      <c r="A21" s="7">
        <f t="shared" si="0"/>
        <v>6</v>
      </c>
      <c r="B21" s="5" t="s">
        <v>313</v>
      </c>
      <c r="C21" s="5" t="s">
        <v>128</v>
      </c>
      <c r="D21" s="5" t="s">
        <v>317</v>
      </c>
      <c r="E21" s="5" t="s">
        <v>314</v>
      </c>
      <c r="F21" s="5" t="s">
        <v>127</v>
      </c>
      <c r="G21" s="5" t="s">
        <v>317</v>
      </c>
      <c r="H21" s="5" t="s">
        <v>312</v>
      </c>
      <c r="I21" s="5" t="s">
        <v>315</v>
      </c>
      <c r="J21" s="13" t="s">
        <v>316</v>
      </c>
      <c r="K21" s="6">
        <f>K24+K22+K23</f>
        <v>224542.8</v>
      </c>
      <c r="L21" s="6">
        <f>L24+L22+L23</f>
        <v>236835.8</v>
      </c>
      <c r="M21" s="6">
        <f>M24+M22+M23</f>
        <v>248203.8</v>
      </c>
    </row>
    <row r="22" spans="1:13" ht="81.75" customHeight="1">
      <c r="A22" s="7">
        <f t="shared" si="0"/>
        <v>7</v>
      </c>
      <c r="B22" s="8" t="s">
        <v>313</v>
      </c>
      <c r="C22" s="8" t="s">
        <v>128</v>
      </c>
      <c r="D22" s="8" t="s">
        <v>317</v>
      </c>
      <c r="E22" s="8" t="s">
        <v>314</v>
      </c>
      <c r="F22" s="8" t="s">
        <v>130</v>
      </c>
      <c r="G22" s="8" t="s">
        <v>317</v>
      </c>
      <c r="H22" s="8" t="s">
        <v>312</v>
      </c>
      <c r="I22" s="8" t="s">
        <v>315</v>
      </c>
      <c r="J22" s="11" t="s">
        <v>11</v>
      </c>
      <c r="K22" s="9">
        <v>224484.5</v>
      </c>
      <c r="L22" s="26">
        <v>236835.8</v>
      </c>
      <c r="M22" s="26">
        <v>248203.8</v>
      </c>
    </row>
    <row r="23" spans="1:13" ht="58.5" customHeight="1">
      <c r="A23" s="7">
        <f t="shared" si="0"/>
        <v>8</v>
      </c>
      <c r="B23" s="8" t="s">
        <v>313</v>
      </c>
      <c r="C23" s="8" t="s">
        <v>128</v>
      </c>
      <c r="D23" s="8" t="s">
        <v>317</v>
      </c>
      <c r="E23" s="8" t="s">
        <v>314</v>
      </c>
      <c r="F23" s="8" t="s">
        <v>24</v>
      </c>
      <c r="G23" s="8" t="s">
        <v>317</v>
      </c>
      <c r="H23" s="8" t="s">
        <v>312</v>
      </c>
      <c r="I23" s="8" t="s">
        <v>315</v>
      </c>
      <c r="J23" s="27" t="s">
        <v>67</v>
      </c>
      <c r="K23" s="9">
        <v>39.9</v>
      </c>
      <c r="L23" s="9">
        <v>0</v>
      </c>
      <c r="M23" s="9">
        <v>0</v>
      </c>
    </row>
    <row r="24" spans="1:13" ht="102" customHeight="1">
      <c r="A24" s="7">
        <f t="shared" si="0"/>
        <v>9</v>
      </c>
      <c r="B24" s="8" t="s">
        <v>313</v>
      </c>
      <c r="C24" s="8" t="s">
        <v>128</v>
      </c>
      <c r="D24" s="8" t="s">
        <v>317</v>
      </c>
      <c r="E24" s="8" t="s">
        <v>314</v>
      </c>
      <c r="F24" s="8" t="s">
        <v>134</v>
      </c>
      <c r="G24" s="8" t="s">
        <v>317</v>
      </c>
      <c r="H24" s="8" t="s">
        <v>312</v>
      </c>
      <c r="I24" s="8" t="s">
        <v>315</v>
      </c>
      <c r="J24" s="10" t="s">
        <v>258</v>
      </c>
      <c r="K24" s="9">
        <v>18.4</v>
      </c>
      <c r="L24" s="26">
        <v>0</v>
      </c>
      <c r="M24" s="26">
        <v>0</v>
      </c>
    </row>
    <row r="25" spans="1:13" ht="19.5" customHeight="1">
      <c r="A25" s="7">
        <f t="shared" si="0"/>
        <v>10</v>
      </c>
      <c r="B25" s="5" t="s">
        <v>313</v>
      </c>
      <c r="C25" s="5" t="s">
        <v>128</v>
      </c>
      <c r="D25" s="5" t="s">
        <v>360</v>
      </c>
      <c r="E25" s="5" t="s">
        <v>129</v>
      </c>
      <c r="F25" s="5" t="s">
        <v>127</v>
      </c>
      <c r="G25" s="5" t="s">
        <v>129</v>
      </c>
      <c r="H25" s="5" t="s">
        <v>312</v>
      </c>
      <c r="I25" s="5" t="s">
        <v>127</v>
      </c>
      <c r="J25" s="14" t="s">
        <v>318</v>
      </c>
      <c r="K25" s="6">
        <f>K26+K28</f>
        <v>10572.7</v>
      </c>
      <c r="L25" s="6">
        <f>L26+L28</f>
        <v>11195.4</v>
      </c>
      <c r="M25" s="6">
        <f>M26+M28</f>
        <v>11704.7</v>
      </c>
    </row>
    <row r="26" spans="1:13" ht="25.5">
      <c r="A26" s="7">
        <f t="shared" si="0"/>
        <v>11</v>
      </c>
      <c r="B26" s="8" t="s">
        <v>313</v>
      </c>
      <c r="C26" s="8" t="s">
        <v>128</v>
      </c>
      <c r="D26" s="8" t="s">
        <v>360</v>
      </c>
      <c r="E26" s="8" t="s">
        <v>314</v>
      </c>
      <c r="F26" s="8" t="s">
        <v>127</v>
      </c>
      <c r="G26" s="8" t="s">
        <v>314</v>
      </c>
      <c r="H26" s="8" t="s">
        <v>312</v>
      </c>
      <c r="I26" s="8" t="s">
        <v>315</v>
      </c>
      <c r="J26" s="11" t="s">
        <v>319</v>
      </c>
      <c r="K26" s="9">
        <f>K27</f>
        <v>9873</v>
      </c>
      <c r="L26" s="9">
        <f>L27</f>
        <v>10511</v>
      </c>
      <c r="M26" s="9">
        <f>M27</f>
        <v>11034</v>
      </c>
    </row>
    <row r="27" spans="1:13" ht="25.5">
      <c r="A27" s="7">
        <f t="shared" si="0"/>
        <v>12</v>
      </c>
      <c r="B27" s="8" t="s">
        <v>313</v>
      </c>
      <c r="C27" s="8" t="s">
        <v>128</v>
      </c>
      <c r="D27" s="8" t="s">
        <v>360</v>
      </c>
      <c r="E27" s="8" t="s">
        <v>314</v>
      </c>
      <c r="F27" s="8" t="s">
        <v>130</v>
      </c>
      <c r="G27" s="8" t="s">
        <v>314</v>
      </c>
      <c r="H27" s="8" t="s">
        <v>312</v>
      </c>
      <c r="I27" s="8" t="s">
        <v>315</v>
      </c>
      <c r="J27" s="11" t="s">
        <v>165</v>
      </c>
      <c r="K27" s="9">
        <v>9873</v>
      </c>
      <c r="L27" s="26">
        <v>10511</v>
      </c>
      <c r="M27" s="26">
        <v>11034</v>
      </c>
    </row>
    <row r="28" spans="1:13" ht="21" customHeight="1">
      <c r="A28" s="7">
        <f t="shared" si="0"/>
        <v>13</v>
      </c>
      <c r="B28" s="8" t="s">
        <v>313</v>
      </c>
      <c r="C28" s="8" t="s">
        <v>128</v>
      </c>
      <c r="D28" s="8" t="s">
        <v>360</v>
      </c>
      <c r="E28" s="8" t="s">
        <v>228</v>
      </c>
      <c r="F28" s="8" t="s">
        <v>127</v>
      </c>
      <c r="G28" s="8" t="s">
        <v>317</v>
      </c>
      <c r="H28" s="8" t="s">
        <v>312</v>
      </c>
      <c r="I28" s="8" t="s">
        <v>315</v>
      </c>
      <c r="J28" s="11" t="s">
        <v>320</v>
      </c>
      <c r="K28" s="9">
        <f>K29</f>
        <v>699.7</v>
      </c>
      <c r="L28" s="9">
        <f>L29</f>
        <v>684.4</v>
      </c>
      <c r="M28" s="9">
        <f>M29</f>
        <v>670.7</v>
      </c>
    </row>
    <row r="29" spans="1:13" ht="15" customHeight="1">
      <c r="A29" s="7">
        <f t="shared" si="0"/>
        <v>14</v>
      </c>
      <c r="B29" s="8" t="s">
        <v>313</v>
      </c>
      <c r="C29" s="8" t="s">
        <v>128</v>
      </c>
      <c r="D29" s="8" t="s">
        <v>360</v>
      </c>
      <c r="E29" s="8" t="s">
        <v>228</v>
      </c>
      <c r="F29" s="8" t="s">
        <v>130</v>
      </c>
      <c r="G29" s="8" t="s">
        <v>317</v>
      </c>
      <c r="H29" s="8" t="s">
        <v>312</v>
      </c>
      <c r="I29" s="8" t="s">
        <v>315</v>
      </c>
      <c r="J29" s="11" t="s">
        <v>320</v>
      </c>
      <c r="K29" s="9">
        <v>699.7</v>
      </c>
      <c r="L29" s="26">
        <v>684.4</v>
      </c>
      <c r="M29" s="26">
        <v>670.7</v>
      </c>
    </row>
    <row r="30" spans="1:13" ht="12.75">
      <c r="A30" s="7">
        <f t="shared" si="0"/>
        <v>15</v>
      </c>
      <c r="B30" s="5" t="s">
        <v>127</v>
      </c>
      <c r="C30" s="5" t="s">
        <v>128</v>
      </c>
      <c r="D30" s="5" t="s">
        <v>229</v>
      </c>
      <c r="E30" s="5" t="s">
        <v>129</v>
      </c>
      <c r="F30" s="5" t="s">
        <v>127</v>
      </c>
      <c r="G30" s="5" t="s">
        <v>129</v>
      </c>
      <c r="H30" s="5" t="s">
        <v>312</v>
      </c>
      <c r="I30" s="5" t="s">
        <v>127</v>
      </c>
      <c r="J30" s="13" t="s">
        <v>321</v>
      </c>
      <c r="K30" s="6">
        <f aca="true" t="shared" si="2" ref="K30:M31">K31</f>
        <v>1800</v>
      </c>
      <c r="L30" s="6">
        <f t="shared" si="2"/>
        <v>1897.2</v>
      </c>
      <c r="M30" s="6">
        <f t="shared" si="2"/>
        <v>1988.266</v>
      </c>
    </row>
    <row r="31" spans="1:13" ht="38.25" customHeight="1">
      <c r="A31" s="7">
        <f t="shared" si="0"/>
        <v>16</v>
      </c>
      <c r="B31" s="8" t="s">
        <v>313</v>
      </c>
      <c r="C31" s="8" t="s">
        <v>128</v>
      </c>
      <c r="D31" s="8" t="s">
        <v>229</v>
      </c>
      <c r="E31" s="8" t="s">
        <v>228</v>
      </c>
      <c r="F31" s="8" t="s">
        <v>127</v>
      </c>
      <c r="G31" s="8" t="s">
        <v>317</v>
      </c>
      <c r="H31" s="8" t="s">
        <v>312</v>
      </c>
      <c r="I31" s="8" t="s">
        <v>315</v>
      </c>
      <c r="J31" s="10" t="s">
        <v>13</v>
      </c>
      <c r="K31" s="9">
        <f t="shared" si="2"/>
        <v>1800</v>
      </c>
      <c r="L31" s="9">
        <f t="shared" si="2"/>
        <v>1897.2</v>
      </c>
      <c r="M31" s="9">
        <f t="shared" si="2"/>
        <v>1988.266</v>
      </c>
    </row>
    <row r="32" spans="1:13" ht="58.5" customHeight="1">
      <c r="A32" s="7">
        <f t="shared" si="0"/>
        <v>17</v>
      </c>
      <c r="B32" s="8" t="s">
        <v>313</v>
      </c>
      <c r="C32" s="8" t="s">
        <v>128</v>
      </c>
      <c r="D32" s="8" t="s">
        <v>229</v>
      </c>
      <c r="E32" s="8" t="s">
        <v>228</v>
      </c>
      <c r="F32" s="8" t="s">
        <v>130</v>
      </c>
      <c r="G32" s="8" t="s">
        <v>317</v>
      </c>
      <c r="H32" s="8" t="s">
        <v>124</v>
      </c>
      <c r="I32" s="8" t="s">
        <v>315</v>
      </c>
      <c r="J32" s="10" t="s">
        <v>310</v>
      </c>
      <c r="K32" s="9">
        <v>1800</v>
      </c>
      <c r="L32" s="26">
        <v>1897.2</v>
      </c>
      <c r="M32" s="26">
        <v>1988.266</v>
      </c>
    </row>
    <row r="33" spans="1:13" ht="53.25" customHeight="1">
      <c r="A33" s="7">
        <f t="shared" si="0"/>
        <v>18</v>
      </c>
      <c r="B33" s="5" t="s">
        <v>127</v>
      </c>
      <c r="C33" s="5" t="s">
        <v>128</v>
      </c>
      <c r="D33" s="5" t="s">
        <v>232</v>
      </c>
      <c r="E33" s="5" t="s">
        <v>129</v>
      </c>
      <c r="F33" s="5" t="s">
        <v>127</v>
      </c>
      <c r="G33" s="5" t="s">
        <v>129</v>
      </c>
      <c r="H33" s="5" t="s">
        <v>312</v>
      </c>
      <c r="I33" s="5" t="s">
        <v>127</v>
      </c>
      <c r="J33" s="14" t="s">
        <v>361</v>
      </c>
      <c r="K33" s="6">
        <f>K34+K46</f>
        <v>52432.835999999996</v>
      </c>
      <c r="L33" s="6">
        <f>L34+L46</f>
        <v>55217.80100000001</v>
      </c>
      <c r="M33" s="6">
        <f>M34+M46</f>
        <v>57827.022</v>
      </c>
    </row>
    <row r="34" spans="1:13" ht="92.25" customHeight="1">
      <c r="A34" s="7">
        <f t="shared" si="0"/>
        <v>19</v>
      </c>
      <c r="B34" s="8" t="s">
        <v>127</v>
      </c>
      <c r="C34" s="8" t="s">
        <v>128</v>
      </c>
      <c r="D34" s="8" t="s">
        <v>233</v>
      </c>
      <c r="E34" s="8" t="s">
        <v>360</v>
      </c>
      <c r="F34" s="8" t="s">
        <v>127</v>
      </c>
      <c r="G34" s="8" t="s">
        <v>129</v>
      </c>
      <c r="H34" s="8" t="s">
        <v>312</v>
      </c>
      <c r="I34" s="8" t="s">
        <v>111</v>
      </c>
      <c r="J34" s="10" t="s">
        <v>338</v>
      </c>
      <c r="K34" s="9">
        <f>K35+K44</f>
        <v>50432.835999999996</v>
      </c>
      <c r="L34" s="9">
        <f>L35+L44</f>
        <v>53109.80100000001</v>
      </c>
      <c r="M34" s="9">
        <f>M35+M44</f>
        <v>55617.822</v>
      </c>
    </row>
    <row r="35" spans="1:13" ht="67.5" customHeight="1">
      <c r="A35" s="7">
        <f t="shared" si="0"/>
        <v>20</v>
      </c>
      <c r="B35" s="8" t="s">
        <v>127</v>
      </c>
      <c r="C35" s="8" t="s">
        <v>128</v>
      </c>
      <c r="D35" s="8" t="s">
        <v>232</v>
      </c>
      <c r="E35" s="8" t="s">
        <v>360</v>
      </c>
      <c r="F35" s="8" t="s">
        <v>130</v>
      </c>
      <c r="G35" s="8" t="s">
        <v>129</v>
      </c>
      <c r="H35" s="8" t="s">
        <v>312</v>
      </c>
      <c r="I35" s="8" t="s">
        <v>111</v>
      </c>
      <c r="J35" s="10" t="s">
        <v>107</v>
      </c>
      <c r="K35" s="9">
        <f>K36</f>
        <v>50280.759999999995</v>
      </c>
      <c r="L35" s="9">
        <f>L36</f>
        <v>52957.725000000006</v>
      </c>
      <c r="M35" s="9">
        <f>M36</f>
        <v>55465.746</v>
      </c>
    </row>
    <row r="36" spans="1:13" ht="81" customHeight="1">
      <c r="A36" s="7">
        <f t="shared" si="0"/>
        <v>21</v>
      </c>
      <c r="B36" s="8" t="s">
        <v>109</v>
      </c>
      <c r="C36" s="8" t="s">
        <v>128</v>
      </c>
      <c r="D36" s="8" t="s">
        <v>232</v>
      </c>
      <c r="E36" s="8" t="s">
        <v>360</v>
      </c>
      <c r="F36" s="8" t="s">
        <v>265</v>
      </c>
      <c r="G36" s="8" t="s">
        <v>110</v>
      </c>
      <c r="H36" s="8" t="s">
        <v>312</v>
      </c>
      <c r="I36" s="8" t="s">
        <v>111</v>
      </c>
      <c r="J36" s="10" t="s">
        <v>234</v>
      </c>
      <c r="K36" s="9">
        <f>K37+K40</f>
        <v>50280.759999999995</v>
      </c>
      <c r="L36" s="9">
        <f>L37+L40</f>
        <v>52957.725000000006</v>
      </c>
      <c r="M36" s="9">
        <f>M37+M40</f>
        <v>55465.746</v>
      </c>
    </row>
    <row r="37" spans="1:13" ht="81.75" customHeight="1">
      <c r="A37" s="7">
        <f t="shared" si="0"/>
        <v>22</v>
      </c>
      <c r="B37" s="8" t="s">
        <v>109</v>
      </c>
      <c r="C37" s="8" t="s">
        <v>128</v>
      </c>
      <c r="D37" s="8" t="s">
        <v>232</v>
      </c>
      <c r="E37" s="8" t="s">
        <v>360</v>
      </c>
      <c r="F37" s="8" t="s">
        <v>265</v>
      </c>
      <c r="G37" s="8" t="s">
        <v>110</v>
      </c>
      <c r="H37" s="8" t="s">
        <v>235</v>
      </c>
      <c r="I37" s="8" t="s">
        <v>111</v>
      </c>
      <c r="J37" s="10" t="s">
        <v>234</v>
      </c>
      <c r="K37" s="9">
        <f>K38+K39</f>
        <v>2007.119</v>
      </c>
      <c r="L37" s="9">
        <f>L38+L39</f>
        <v>2113.84</v>
      </c>
      <c r="M37" s="9">
        <f>M38+M39</f>
        <v>2213.827</v>
      </c>
    </row>
    <row r="38" spans="1:13" ht="96.75" customHeight="1">
      <c r="A38" s="7">
        <f t="shared" si="0"/>
        <v>23</v>
      </c>
      <c r="B38" s="8" t="s">
        <v>109</v>
      </c>
      <c r="C38" s="8" t="s">
        <v>128</v>
      </c>
      <c r="D38" s="8" t="s">
        <v>232</v>
      </c>
      <c r="E38" s="8" t="s">
        <v>360</v>
      </c>
      <c r="F38" s="8" t="s">
        <v>265</v>
      </c>
      <c r="G38" s="8" t="s">
        <v>110</v>
      </c>
      <c r="H38" s="8" t="s">
        <v>108</v>
      </c>
      <c r="I38" s="8" t="s">
        <v>111</v>
      </c>
      <c r="J38" s="10" t="s">
        <v>15</v>
      </c>
      <c r="K38" s="16">
        <v>30.791</v>
      </c>
      <c r="L38" s="24">
        <v>30.791</v>
      </c>
      <c r="M38" s="24">
        <v>30.791</v>
      </c>
    </row>
    <row r="39" spans="1:13" ht="79.5" customHeight="1">
      <c r="A39" s="7">
        <f t="shared" si="0"/>
        <v>24</v>
      </c>
      <c r="B39" s="8" t="s">
        <v>109</v>
      </c>
      <c r="C39" s="8" t="s">
        <v>128</v>
      </c>
      <c r="D39" s="8" t="s">
        <v>232</v>
      </c>
      <c r="E39" s="8" t="s">
        <v>360</v>
      </c>
      <c r="F39" s="8" t="s">
        <v>265</v>
      </c>
      <c r="G39" s="8" t="s">
        <v>110</v>
      </c>
      <c r="H39" s="8" t="s">
        <v>112</v>
      </c>
      <c r="I39" s="8" t="s">
        <v>111</v>
      </c>
      <c r="J39" s="10" t="s">
        <v>234</v>
      </c>
      <c r="K39" s="40">
        <v>1976.328</v>
      </c>
      <c r="L39" s="26">
        <v>2083.049</v>
      </c>
      <c r="M39" s="26">
        <v>2183.036</v>
      </c>
    </row>
    <row r="40" spans="1:13" ht="83.25" customHeight="1">
      <c r="A40" s="7">
        <f t="shared" si="0"/>
        <v>25</v>
      </c>
      <c r="B40" s="8" t="s">
        <v>109</v>
      </c>
      <c r="C40" s="8" t="s">
        <v>128</v>
      </c>
      <c r="D40" s="8" t="s">
        <v>232</v>
      </c>
      <c r="E40" s="8" t="s">
        <v>360</v>
      </c>
      <c r="F40" s="8" t="s">
        <v>265</v>
      </c>
      <c r="G40" s="8" t="s">
        <v>110</v>
      </c>
      <c r="H40" s="8" t="s">
        <v>236</v>
      </c>
      <c r="I40" s="8" t="s">
        <v>111</v>
      </c>
      <c r="J40" s="10" t="s">
        <v>234</v>
      </c>
      <c r="K40" s="9">
        <f>K41+K42+K43</f>
        <v>48273.640999999996</v>
      </c>
      <c r="L40" s="9">
        <f>L41+L42+L43</f>
        <v>50843.885</v>
      </c>
      <c r="M40" s="9">
        <f>M41+M42+M43</f>
        <v>53251.919</v>
      </c>
    </row>
    <row r="41" spans="1:13" ht="99" customHeight="1">
      <c r="A41" s="7">
        <f t="shared" si="0"/>
        <v>26</v>
      </c>
      <c r="B41" s="8" t="s">
        <v>109</v>
      </c>
      <c r="C41" s="8" t="s">
        <v>128</v>
      </c>
      <c r="D41" s="8" t="s">
        <v>232</v>
      </c>
      <c r="E41" s="8" t="s">
        <v>360</v>
      </c>
      <c r="F41" s="8" t="s">
        <v>265</v>
      </c>
      <c r="G41" s="8" t="s">
        <v>110</v>
      </c>
      <c r="H41" s="8" t="s">
        <v>113</v>
      </c>
      <c r="I41" s="8" t="s">
        <v>111</v>
      </c>
      <c r="J41" s="10" t="s">
        <v>15</v>
      </c>
      <c r="K41" s="9">
        <v>676.545</v>
      </c>
      <c r="L41" s="26">
        <v>676.545</v>
      </c>
      <c r="M41" s="26">
        <v>676.545</v>
      </c>
    </row>
    <row r="42" spans="1:13" ht="81.75" customHeight="1">
      <c r="A42" s="7">
        <f t="shared" si="0"/>
        <v>27</v>
      </c>
      <c r="B42" s="8" t="s">
        <v>109</v>
      </c>
      <c r="C42" s="8" t="s">
        <v>128</v>
      </c>
      <c r="D42" s="8" t="s">
        <v>232</v>
      </c>
      <c r="E42" s="8" t="s">
        <v>360</v>
      </c>
      <c r="F42" s="8" t="s">
        <v>265</v>
      </c>
      <c r="G42" s="8" t="s">
        <v>110</v>
      </c>
      <c r="H42" s="8" t="s">
        <v>114</v>
      </c>
      <c r="I42" s="8" t="s">
        <v>111</v>
      </c>
      <c r="J42" s="10" t="s">
        <v>234</v>
      </c>
      <c r="K42" s="16">
        <v>596.087</v>
      </c>
      <c r="L42" s="26">
        <v>628.275</v>
      </c>
      <c r="M42" s="26">
        <v>658.434</v>
      </c>
    </row>
    <row r="43" spans="1:13" ht="96" customHeight="1">
      <c r="A43" s="7">
        <f t="shared" si="0"/>
        <v>28</v>
      </c>
      <c r="B43" s="8" t="s">
        <v>109</v>
      </c>
      <c r="C43" s="8" t="s">
        <v>128</v>
      </c>
      <c r="D43" s="8" t="s">
        <v>232</v>
      </c>
      <c r="E43" s="8" t="s">
        <v>360</v>
      </c>
      <c r="F43" s="8" t="s">
        <v>265</v>
      </c>
      <c r="G43" s="8" t="s">
        <v>110</v>
      </c>
      <c r="H43" s="8" t="s">
        <v>115</v>
      </c>
      <c r="I43" s="8" t="s">
        <v>111</v>
      </c>
      <c r="J43" s="10" t="s">
        <v>16</v>
      </c>
      <c r="K43" s="40">
        <v>47001.009</v>
      </c>
      <c r="L43" s="26">
        <v>49539.065</v>
      </c>
      <c r="M43" s="26">
        <v>51916.94</v>
      </c>
    </row>
    <row r="44" spans="1:13" ht="81" customHeight="1">
      <c r="A44" s="7">
        <f t="shared" si="0"/>
        <v>29</v>
      </c>
      <c r="B44" s="8" t="s">
        <v>109</v>
      </c>
      <c r="C44" s="8" t="s">
        <v>128</v>
      </c>
      <c r="D44" s="8" t="s">
        <v>232</v>
      </c>
      <c r="E44" s="8" t="s">
        <v>360</v>
      </c>
      <c r="F44" s="8" t="s">
        <v>131</v>
      </c>
      <c r="G44" s="8" t="s">
        <v>129</v>
      </c>
      <c r="H44" s="8" t="s">
        <v>312</v>
      </c>
      <c r="I44" s="8" t="s">
        <v>111</v>
      </c>
      <c r="J44" s="10" t="s">
        <v>339</v>
      </c>
      <c r="K44" s="9">
        <f>K45</f>
        <v>152.076</v>
      </c>
      <c r="L44" s="9">
        <f>L45</f>
        <v>152.076</v>
      </c>
      <c r="M44" s="9">
        <f>M45</f>
        <v>152.076</v>
      </c>
    </row>
    <row r="45" spans="1:13" ht="69.75" customHeight="1">
      <c r="A45" s="7">
        <f t="shared" si="0"/>
        <v>30</v>
      </c>
      <c r="B45" s="8" t="s">
        <v>109</v>
      </c>
      <c r="C45" s="8" t="s">
        <v>128</v>
      </c>
      <c r="D45" s="8" t="s">
        <v>232</v>
      </c>
      <c r="E45" s="8" t="s">
        <v>360</v>
      </c>
      <c r="F45" s="8" t="s">
        <v>195</v>
      </c>
      <c r="G45" s="8" t="s">
        <v>360</v>
      </c>
      <c r="H45" s="8" t="s">
        <v>312</v>
      </c>
      <c r="I45" s="8" t="s">
        <v>111</v>
      </c>
      <c r="J45" s="10" t="s">
        <v>291</v>
      </c>
      <c r="K45" s="9">
        <v>152.076</v>
      </c>
      <c r="L45" s="26">
        <v>152.076</v>
      </c>
      <c r="M45" s="26">
        <v>152.076</v>
      </c>
    </row>
    <row r="46" spans="1:13" ht="79.5" customHeight="1">
      <c r="A46" s="7">
        <f t="shared" si="0"/>
        <v>31</v>
      </c>
      <c r="B46" s="8" t="s">
        <v>127</v>
      </c>
      <c r="C46" s="8" t="s">
        <v>128</v>
      </c>
      <c r="D46" s="8" t="s">
        <v>232</v>
      </c>
      <c r="E46" s="8" t="s">
        <v>230</v>
      </c>
      <c r="F46" s="8" t="s">
        <v>127</v>
      </c>
      <c r="G46" s="8" t="s">
        <v>129</v>
      </c>
      <c r="H46" s="8" t="s">
        <v>312</v>
      </c>
      <c r="I46" s="8" t="s">
        <v>111</v>
      </c>
      <c r="J46" s="10" t="s">
        <v>292</v>
      </c>
      <c r="K46" s="9">
        <f aca="true" t="shared" si="3" ref="K46:M47">K47</f>
        <v>2000</v>
      </c>
      <c r="L46" s="9">
        <f t="shared" si="3"/>
        <v>2108</v>
      </c>
      <c r="M46" s="9">
        <f t="shared" si="3"/>
        <v>2209.2</v>
      </c>
    </row>
    <row r="47" spans="1:13" ht="82.5" customHeight="1">
      <c r="A47" s="7">
        <f t="shared" si="0"/>
        <v>32</v>
      </c>
      <c r="B47" s="8" t="s">
        <v>127</v>
      </c>
      <c r="C47" s="8" t="s">
        <v>128</v>
      </c>
      <c r="D47" s="8" t="s">
        <v>232</v>
      </c>
      <c r="E47" s="8" t="s">
        <v>230</v>
      </c>
      <c r="F47" s="8" t="s">
        <v>134</v>
      </c>
      <c r="G47" s="8" t="s">
        <v>129</v>
      </c>
      <c r="H47" s="8" t="s">
        <v>312</v>
      </c>
      <c r="I47" s="8" t="s">
        <v>111</v>
      </c>
      <c r="J47" s="10" t="s">
        <v>293</v>
      </c>
      <c r="K47" s="9">
        <f t="shared" si="3"/>
        <v>2000</v>
      </c>
      <c r="L47" s="9">
        <f t="shared" si="3"/>
        <v>2108</v>
      </c>
      <c r="M47" s="9">
        <f t="shared" si="3"/>
        <v>2209.2</v>
      </c>
    </row>
    <row r="48" spans="1:13" ht="81" customHeight="1">
      <c r="A48" s="7">
        <f t="shared" si="0"/>
        <v>33</v>
      </c>
      <c r="B48" s="8" t="s">
        <v>109</v>
      </c>
      <c r="C48" s="8" t="s">
        <v>128</v>
      </c>
      <c r="D48" s="8" t="s">
        <v>232</v>
      </c>
      <c r="E48" s="8" t="s">
        <v>230</v>
      </c>
      <c r="F48" s="8" t="s">
        <v>17</v>
      </c>
      <c r="G48" s="8" t="s">
        <v>360</v>
      </c>
      <c r="H48" s="8" t="s">
        <v>312</v>
      </c>
      <c r="I48" s="8" t="s">
        <v>111</v>
      </c>
      <c r="J48" s="10" t="s">
        <v>89</v>
      </c>
      <c r="K48" s="35">
        <v>2000</v>
      </c>
      <c r="L48" s="26">
        <v>2108</v>
      </c>
      <c r="M48" s="26">
        <v>2209.2</v>
      </c>
    </row>
    <row r="49" spans="1:13" ht="25.5">
      <c r="A49" s="7">
        <f t="shared" si="0"/>
        <v>34</v>
      </c>
      <c r="B49" s="8" t="s">
        <v>127</v>
      </c>
      <c r="C49" s="8" t="s">
        <v>128</v>
      </c>
      <c r="D49" s="8" t="s">
        <v>18</v>
      </c>
      <c r="E49" s="8" t="s">
        <v>129</v>
      </c>
      <c r="F49" s="8" t="s">
        <v>127</v>
      </c>
      <c r="G49" s="8" t="s">
        <v>129</v>
      </c>
      <c r="H49" s="8" t="s">
        <v>312</v>
      </c>
      <c r="I49" s="8" t="s">
        <v>127</v>
      </c>
      <c r="J49" s="14" t="s">
        <v>306</v>
      </c>
      <c r="K49" s="6">
        <f>K50</f>
        <v>1900</v>
      </c>
      <c r="L49" s="6">
        <f>L50</f>
        <v>2002.6</v>
      </c>
      <c r="M49" s="6">
        <f>M50</f>
        <v>2098.7000000000003</v>
      </c>
    </row>
    <row r="50" spans="1:13" ht="25.5">
      <c r="A50" s="7">
        <f t="shared" si="0"/>
        <v>35</v>
      </c>
      <c r="B50" s="8" t="s">
        <v>212</v>
      </c>
      <c r="C50" s="8" t="s">
        <v>128</v>
      </c>
      <c r="D50" s="8" t="s">
        <v>18</v>
      </c>
      <c r="E50" s="8" t="s">
        <v>317</v>
      </c>
      <c r="F50" s="8" t="s">
        <v>127</v>
      </c>
      <c r="G50" s="8" t="s">
        <v>317</v>
      </c>
      <c r="H50" s="8" t="s">
        <v>312</v>
      </c>
      <c r="I50" s="8" t="s">
        <v>111</v>
      </c>
      <c r="J50" s="10" t="s">
        <v>307</v>
      </c>
      <c r="K50" s="9">
        <f>K51+K52+K53+K54</f>
        <v>1900</v>
      </c>
      <c r="L50" s="9">
        <f>L51+L52+L53+L54</f>
        <v>2002.6</v>
      </c>
      <c r="M50" s="9">
        <f>M51+M52+M53+M54</f>
        <v>2098.7000000000003</v>
      </c>
    </row>
    <row r="51" spans="1:13" ht="25.5">
      <c r="A51" s="7">
        <f t="shared" si="0"/>
        <v>36</v>
      </c>
      <c r="B51" s="8" t="s">
        <v>212</v>
      </c>
      <c r="C51" s="8" t="s">
        <v>128</v>
      </c>
      <c r="D51" s="8" t="s">
        <v>18</v>
      </c>
      <c r="E51" s="8" t="s">
        <v>317</v>
      </c>
      <c r="F51" s="8" t="s">
        <v>130</v>
      </c>
      <c r="G51" s="8" t="s">
        <v>317</v>
      </c>
      <c r="H51" s="8" t="s">
        <v>312</v>
      </c>
      <c r="I51" s="8" t="s">
        <v>111</v>
      </c>
      <c r="J51" s="10" t="s">
        <v>90</v>
      </c>
      <c r="K51" s="9">
        <v>307.8</v>
      </c>
      <c r="L51" s="26">
        <v>324.4</v>
      </c>
      <c r="M51" s="26">
        <v>340</v>
      </c>
    </row>
    <row r="52" spans="1:13" ht="25.5">
      <c r="A52" s="7">
        <f t="shared" si="0"/>
        <v>37</v>
      </c>
      <c r="B52" s="8" t="s">
        <v>212</v>
      </c>
      <c r="C52" s="8" t="s">
        <v>128</v>
      </c>
      <c r="D52" s="8" t="s">
        <v>18</v>
      </c>
      <c r="E52" s="8" t="s">
        <v>317</v>
      </c>
      <c r="F52" s="8" t="s">
        <v>131</v>
      </c>
      <c r="G52" s="8" t="s">
        <v>317</v>
      </c>
      <c r="H52" s="8" t="s">
        <v>312</v>
      </c>
      <c r="I52" s="8" t="s">
        <v>111</v>
      </c>
      <c r="J52" s="10" t="s">
        <v>91</v>
      </c>
      <c r="K52" s="9">
        <v>32.3</v>
      </c>
      <c r="L52" s="26">
        <v>34.1</v>
      </c>
      <c r="M52" s="26">
        <v>35.7</v>
      </c>
    </row>
    <row r="53" spans="1:13" ht="25.5">
      <c r="A53" s="7">
        <f t="shared" si="0"/>
        <v>38</v>
      </c>
      <c r="B53" s="8" t="s">
        <v>212</v>
      </c>
      <c r="C53" s="8" t="s">
        <v>128</v>
      </c>
      <c r="D53" s="8" t="s">
        <v>18</v>
      </c>
      <c r="E53" s="8" t="s">
        <v>317</v>
      </c>
      <c r="F53" s="8" t="s">
        <v>24</v>
      </c>
      <c r="G53" s="8" t="s">
        <v>317</v>
      </c>
      <c r="H53" s="8" t="s">
        <v>312</v>
      </c>
      <c r="I53" s="8" t="s">
        <v>111</v>
      </c>
      <c r="J53" s="10" t="s">
        <v>92</v>
      </c>
      <c r="K53" s="9">
        <v>951.9</v>
      </c>
      <c r="L53" s="26">
        <v>1003.3</v>
      </c>
      <c r="M53" s="26">
        <v>1051.4</v>
      </c>
    </row>
    <row r="54" spans="1:13" ht="25.5">
      <c r="A54" s="7">
        <f t="shared" si="0"/>
        <v>39</v>
      </c>
      <c r="B54" s="8" t="s">
        <v>212</v>
      </c>
      <c r="C54" s="8" t="s">
        <v>128</v>
      </c>
      <c r="D54" s="8" t="s">
        <v>18</v>
      </c>
      <c r="E54" s="8" t="s">
        <v>317</v>
      </c>
      <c r="F54" s="8" t="s">
        <v>134</v>
      </c>
      <c r="G54" s="8" t="s">
        <v>317</v>
      </c>
      <c r="H54" s="8" t="s">
        <v>312</v>
      </c>
      <c r="I54" s="8" t="s">
        <v>111</v>
      </c>
      <c r="J54" s="10" t="s">
        <v>93</v>
      </c>
      <c r="K54" s="9">
        <v>608</v>
      </c>
      <c r="L54" s="26">
        <v>640.8</v>
      </c>
      <c r="M54" s="26">
        <v>671.6</v>
      </c>
    </row>
    <row r="55" spans="1:13" ht="38.25" customHeight="1">
      <c r="A55" s="7">
        <f t="shared" si="0"/>
        <v>40</v>
      </c>
      <c r="B55" s="5" t="s">
        <v>127</v>
      </c>
      <c r="C55" s="5" t="s">
        <v>128</v>
      </c>
      <c r="D55" s="5" t="s">
        <v>19</v>
      </c>
      <c r="E55" s="5" t="s">
        <v>129</v>
      </c>
      <c r="F55" s="5" t="s">
        <v>127</v>
      </c>
      <c r="G55" s="5" t="s">
        <v>129</v>
      </c>
      <c r="H55" s="5" t="s">
        <v>312</v>
      </c>
      <c r="I55" s="5" t="s">
        <v>127</v>
      </c>
      <c r="J55" s="14" t="s">
        <v>94</v>
      </c>
      <c r="K55" s="6">
        <f>K56+K61</f>
        <v>4716.321</v>
      </c>
      <c r="L55" s="6">
        <f>L56+L61</f>
        <v>5621.821</v>
      </c>
      <c r="M55" s="6">
        <f>M56+M61</f>
        <v>5900.621</v>
      </c>
    </row>
    <row r="56" spans="1:13" ht="18" customHeight="1">
      <c r="A56" s="7">
        <f t="shared" si="0"/>
        <v>41</v>
      </c>
      <c r="B56" s="8" t="s">
        <v>127</v>
      </c>
      <c r="C56" s="8" t="s">
        <v>128</v>
      </c>
      <c r="D56" s="8" t="s">
        <v>19</v>
      </c>
      <c r="E56" s="8" t="s">
        <v>317</v>
      </c>
      <c r="F56" s="8" t="s">
        <v>127</v>
      </c>
      <c r="G56" s="8" t="s">
        <v>129</v>
      </c>
      <c r="H56" s="8" t="s">
        <v>312</v>
      </c>
      <c r="I56" s="8" t="s">
        <v>26</v>
      </c>
      <c r="J56" s="10" t="s">
        <v>362</v>
      </c>
      <c r="K56" s="9">
        <f aca="true" t="shared" si="4" ref="K56:M59">K57</f>
        <v>4446.5</v>
      </c>
      <c r="L56" s="9">
        <f t="shared" si="4"/>
        <v>5362</v>
      </c>
      <c r="M56" s="9">
        <f t="shared" si="4"/>
        <v>5640.8</v>
      </c>
    </row>
    <row r="57" spans="1:13" ht="18" customHeight="1">
      <c r="A57" s="7">
        <f t="shared" si="0"/>
        <v>42</v>
      </c>
      <c r="B57" s="8" t="s">
        <v>127</v>
      </c>
      <c r="C57" s="8" t="s">
        <v>128</v>
      </c>
      <c r="D57" s="8" t="s">
        <v>19</v>
      </c>
      <c r="E57" s="8" t="s">
        <v>317</v>
      </c>
      <c r="F57" s="8" t="s">
        <v>96</v>
      </c>
      <c r="G57" s="8" t="s">
        <v>129</v>
      </c>
      <c r="H57" s="8" t="s">
        <v>312</v>
      </c>
      <c r="I57" s="8" t="s">
        <v>26</v>
      </c>
      <c r="J57" s="10" t="s">
        <v>95</v>
      </c>
      <c r="K57" s="9">
        <f t="shared" si="4"/>
        <v>4446.5</v>
      </c>
      <c r="L57" s="9">
        <f t="shared" si="4"/>
        <v>5362</v>
      </c>
      <c r="M57" s="9">
        <f t="shared" si="4"/>
        <v>5640.8</v>
      </c>
    </row>
    <row r="58" spans="1:13" ht="40.5" customHeight="1">
      <c r="A58" s="7">
        <f t="shared" si="0"/>
        <v>43</v>
      </c>
      <c r="B58" s="8" t="s">
        <v>127</v>
      </c>
      <c r="C58" s="8" t="s">
        <v>128</v>
      </c>
      <c r="D58" s="8" t="s">
        <v>19</v>
      </c>
      <c r="E58" s="8" t="s">
        <v>317</v>
      </c>
      <c r="F58" s="8" t="s">
        <v>363</v>
      </c>
      <c r="G58" s="8" t="s">
        <v>360</v>
      </c>
      <c r="H58" s="8" t="s">
        <v>312</v>
      </c>
      <c r="I58" s="8" t="s">
        <v>26</v>
      </c>
      <c r="J58" s="10" t="s">
        <v>0</v>
      </c>
      <c r="K58" s="9">
        <f t="shared" si="4"/>
        <v>4446.5</v>
      </c>
      <c r="L58" s="9">
        <f t="shared" si="4"/>
        <v>5362</v>
      </c>
      <c r="M58" s="9">
        <f t="shared" si="4"/>
        <v>5640.8</v>
      </c>
    </row>
    <row r="59" spans="1:13" ht="40.5" customHeight="1">
      <c r="A59" s="7">
        <f t="shared" si="0"/>
        <v>44</v>
      </c>
      <c r="B59" s="8" t="s">
        <v>305</v>
      </c>
      <c r="C59" s="8" t="s">
        <v>128</v>
      </c>
      <c r="D59" s="8" t="s">
        <v>19</v>
      </c>
      <c r="E59" s="8" t="s">
        <v>317</v>
      </c>
      <c r="F59" s="8" t="s">
        <v>363</v>
      </c>
      <c r="G59" s="8" t="s">
        <v>360</v>
      </c>
      <c r="H59" s="8" t="s">
        <v>312</v>
      </c>
      <c r="I59" s="8" t="s">
        <v>26</v>
      </c>
      <c r="J59" s="10" t="s">
        <v>0</v>
      </c>
      <c r="K59" s="9">
        <f t="shared" si="4"/>
        <v>4446.5</v>
      </c>
      <c r="L59" s="9">
        <f t="shared" si="4"/>
        <v>5362</v>
      </c>
      <c r="M59" s="9">
        <f t="shared" si="4"/>
        <v>5640.8</v>
      </c>
    </row>
    <row r="60" spans="1:13" ht="40.5" customHeight="1">
      <c r="A60" s="7">
        <f t="shared" si="0"/>
        <v>45</v>
      </c>
      <c r="B60" s="8" t="s">
        <v>305</v>
      </c>
      <c r="C60" s="8" t="s">
        <v>128</v>
      </c>
      <c r="D60" s="8" t="s">
        <v>19</v>
      </c>
      <c r="E60" s="8" t="s">
        <v>317</v>
      </c>
      <c r="F60" s="8" t="s">
        <v>363</v>
      </c>
      <c r="G60" s="8" t="s">
        <v>360</v>
      </c>
      <c r="H60" s="8" t="s">
        <v>350</v>
      </c>
      <c r="I60" s="8" t="s">
        <v>26</v>
      </c>
      <c r="J60" s="10" t="s">
        <v>1</v>
      </c>
      <c r="K60" s="35">
        <v>4446.5</v>
      </c>
      <c r="L60" s="9">
        <v>5362</v>
      </c>
      <c r="M60" s="9">
        <v>5640.8</v>
      </c>
    </row>
    <row r="61" spans="1:13" ht="25.5" customHeight="1">
      <c r="A61" s="7">
        <f t="shared" si="0"/>
        <v>46</v>
      </c>
      <c r="B61" s="8" t="s">
        <v>127</v>
      </c>
      <c r="C61" s="8" t="s">
        <v>128</v>
      </c>
      <c r="D61" s="8" t="s">
        <v>19</v>
      </c>
      <c r="E61" s="8" t="s">
        <v>314</v>
      </c>
      <c r="F61" s="8" t="s">
        <v>127</v>
      </c>
      <c r="G61" s="8" t="s">
        <v>129</v>
      </c>
      <c r="H61" s="8" t="s">
        <v>312</v>
      </c>
      <c r="I61" s="8" t="s">
        <v>26</v>
      </c>
      <c r="J61" s="10" t="s">
        <v>2</v>
      </c>
      <c r="K61" s="9">
        <f>K62+K64</f>
        <v>269.821</v>
      </c>
      <c r="L61" s="9">
        <f>L62+L64</f>
        <v>259.821</v>
      </c>
      <c r="M61" s="9">
        <f>M62+M64</f>
        <v>259.821</v>
      </c>
    </row>
    <row r="62" spans="1:13" ht="40.5" customHeight="1">
      <c r="A62" s="7">
        <f t="shared" si="0"/>
        <v>47</v>
      </c>
      <c r="B62" s="8" t="s">
        <v>127</v>
      </c>
      <c r="C62" s="8" t="s">
        <v>128</v>
      </c>
      <c r="D62" s="8" t="s">
        <v>19</v>
      </c>
      <c r="E62" s="8" t="s">
        <v>314</v>
      </c>
      <c r="F62" s="8" t="s">
        <v>176</v>
      </c>
      <c r="G62" s="8" t="s">
        <v>360</v>
      </c>
      <c r="H62" s="8" t="s">
        <v>312</v>
      </c>
      <c r="I62" s="8" t="s">
        <v>26</v>
      </c>
      <c r="J62" s="10" t="s">
        <v>9</v>
      </c>
      <c r="K62" s="9">
        <f>K63</f>
        <v>259.821</v>
      </c>
      <c r="L62" s="9">
        <f>L63</f>
        <v>259.821</v>
      </c>
      <c r="M62" s="9">
        <f>M63</f>
        <v>259.821</v>
      </c>
    </row>
    <row r="63" spans="1:13" ht="37.5" customHeight="1">
      <c r="A63" s="7">
        <f t="shared" si="0"/>
        <v>48</v>
      </c>
      <c r="B63" s="8" t="s">
        <v>25</v>
      </c>
      <c r="C63" s="8" t="s">
        <v>128</v>
      </c>
      <c r="D63" s="8" t="s">
        <v>19</v>
      </c>
      <c r="E63" s="8" t="s">
        <v>314</v>
      </c>
      <c r="F63" s="8" t="s">
        <v>176</v>
      </c>
      <c r="G63" s="8" t="s">
        <v>360</v>
      </c>
      <c r="H63" s="8" t="s">
        <v>312</v>
      </c>
      <c r="I63" s="8" t="s">
        <v>26</v>
      </c>
      <c r="J63" s="10" t="s">
        <v>9</v>
      </c>
      <c r="K63" s="9">
        <v>259.821</v>
      </c>
      <c r="L63" s="9">
        <v>259.821</v>
      </c>
      <c r="M63" s="9">
        <v>259.821</v>
      </c>
    </row>
    <row r="64" spans="1:13" ht="21" customHeight="1">
      <c r="A64" s="7">
        <f t="shared" si="0"/>
        <v>49</v>
      </c>
      <c r="B64" s="8" t="s">
        <v>127</v>
      </c>
      <c r="C64" s="8" t="s">
        <v>128</v>
      </c>
      <c r="D64" s="8" t="s">
        <v>19</v>
      </c>
      <c r="E64" s="8" t="s">
        <v>314</v>
      </c>
      <c r="F64" s="8" t="s">
        <v>96</v>
      </c>
      <c r="G64" s="8" t="s">
        <v>129</v>
      </c>
      <c r="H64" s="8" t="s">
        <v>312</v>
      </c>
      <c r="I64" s="8" t="s">
        <v>26</v>
      </c>
      <c r="J64" s="10" t="s">
        <v>3</v>
      </c>
      <c r="K64" s="9">
        <f aca="true" t="shared" si="5" ref="K64:M65">K65</f>
        <v>10</v>
      </c>
      <c r="L64" s="9">
        <f t="shared" si="5"/>
        <v>0</v>
      </c>
      <c r="M64" s="9">
        <f t="shared" si="5"/>
        <v>0</v>
      </c>
    </row>
    <row r="65" spans="1:13" ht="26.25" customHeight="1">
      <c r="A65" s="7">
        <f t="shared" si="0"/>
        <v>50</v>
      </c>
      <c r="B65" s="8" t="s">
        <v>127</v>
      </c>
      <c r="C65" s="8" t="s">
        <v>128</v>
      </c>
      <c r="D65" s="8" t="s">
        <v>19</v>
      </c>
      <c r="E65" s="8" t="s">
        <v>314</v>
      </c>
      <c r="F65" s="8" t="s">
        <v>363</v>
      </c>
      <c r="G65" s="8" t="s">
        <v>360</v>
      </c>
      <c r="H65" s="8" t="s">
        <v>312</v>
      </c>
      <c r="I65" s="8" t="s">
        <v>26</v>
      </c>
      <c r="J65" s="10" t="s">
        <v>4</v>
      </c>
      <c r="K65" s="9">
        <f t="shared" si="5"/>
        <v>10</v>
      </c>
      <c r="L65" s="9">
        <f t="shared" si="5"/>
        <v>0</v>
      </c>
      <c r="M65" s="9">
        <f t="shared" si="5"/>
        <v>0</v>
      </c>
    </row>
    <row r="66" spans="1:13" ht="25.5" customHeight="1">
      <c r="A66" s="7">
        <f t="shared" si="0"/>
        <v>51</v>
      </c>
      <c r="B66" s="8" t="s">
        <v>25</v>
      </c>
      <c r="C66" s="8" t="s">
        <v>128</v>
      </c>
      <c r="D66" s="8" t="s">
        <v>19</v>
      </c>
      <c r="E66" s="8" t="s">
        <v>314</v>
      </c>
      <c r="F66" s="8" t="s">
        <v>363</v>
      </c>
      <c r="G66" s="8" t="s">
        <v>360</v>
      </c>
      <c r="H66" s="8" t="s">
        <v>312</v>
      </c>
      <c r="I66" s="8" t="s">
        <v>26</v>
      </c>
      <c r="J66" s="10" t="s">
        <v>4</v>
      </c>
      <c r="K66" s="9">
        <v>10</v>
      </c>
      <c r="L66" s="9">
        <v>0</v>
      </c>
      <c r="M66" s="9">
        <v>0</v>
      </c>
    </row>
    <row r="67" spans="1:13" ht="29.25" customHeight="1">
      <c r="A67" s="7">
        <f t="shared" si="0"/>
        <v>52</v>
      </c>
      <c r="B67" s="5" t="s">
        <v>127</v>
      </c>
      <c r="C67" s="5" t="s">
        <v>128</v>
      </c>
      <c r="D67" s="5" t="s">
        <v>20</v>
      </c>
      <c r="E67" s="5" t="s">
        <v>129</v>
      </c>
      <c r="F67" s="5" t="s">
        <v>127</v>
      </c>
      <c r="G67" s="5" t="s">
        <v>129</v>
      </c>
      <c r="H67" s="5" t="s">
        <v>312</v>
      </c>
      <c r="I67" s="5" t="s">
        <v>127</v>
      </c>
      <c r="J67" s="14" t="s">
        <v>27</v>
      </c>
      <c r="K67" s="6">
        <f>K68+K71</f>
        <v>395.2</v>
      </c>
      <c r="L67" s="6">
        <f>L68+L71</f>
        <v>329.2</v>
      </c>
      <c r="M67" s="6">
        <f>M68+M71</f>
        <v>100</v>
      </c>
    </row>
    <row r="68" spans="1:13" ht="12.75">
      <c r="A68" s="7">
        <f t="shared" si="0"/>
        <v>53</v>
      </c>
      <c r="B68" s="8" t="s">
        <v>127</v>
      </c>
      <c r="C68" s="8" t="s">
        <v>128</v>
      </c>
      <c r="D68" s="8" t="s">
        <v>20</v>
      </c>
      <c r="E68" s="8" t="s">
        <v>317</v>
      </c>
      <c r="F68" s="8" t="s">
        <v>127</v>
      </c>
      <c r="G68" s="8" t="s">
        <v>129</v>
      </c>
      <c r="H68" s="8" t="s">
        <v>312</v>
      </c>
      <c r="I68" s="8" t="s">
        <v>261</v>
      </c>
      <c r="J68" s="10" t="s">
        <v>260</v>
      </c>
      <c r="K68" s="9">
        <f aca="true" t="shared" si="6" ref="K68:M69">K69</f>
        <v>145.2</v>
      </c>
      <c r="L68" s="9">
        <f t="shared" si="6"/>
        <v>114.6</v>
      </c>
      <c r="M68" s="9">
        <f t="shared" si="6"/>
        <v>0</v>
      </c>
    </row>
    <row r="69" spans="1:13" ht="28.5" customHeight="1">
      <c r="A69" s="7">
        <f t="shared" si="0"/>
        <v>54</v>
      </c>
      <c r="B69" s="8" t="s">
        <v>127</v>
      </c>
      <c r="C69" s="8" t="s">
        <v>128</v>
      </c>
      <c r="D69" s="8" t="s">
        <v>20</v>
      </c>
      <c r="E69" s="8" t="s">
        <v>317</v>
      </c>
      <c r="F69" s="8" t="s">
        <v>231</v>
      </c>
      <c r="G69" s="8" t="s">
        <v>360</v>
      </c>
      <c r="H69" s="8" t="s">
        <v>312</v>
      </c>
      <c r="I69" s="8" t="s">
        <v>261</v>
      </c>
      <c r="J69" s="10" t="s">
        <v>21</v>
      </c>
      <c r="K69" s="9">
        <f t="shared" si="6"/>
        <v>145.2</v>
      </c>
      <c r="L69" s="9">
        <f t="shared" si="6"/>
        <v>114.6</v>
      </c>
      <c r="M69" s="9">
        <f t="shared" si="6"/>
        <v>0</v>
      </c>
    </row>
    <row r="70" spans="1:13" ht="28.5" customHeight="1">
      <c r="A70" s="7">
        <f t="shared" si="0"/>
        <v>55</v>
      </c>
      <c r="B70" s="8" t="s">
        <v>109</v>
      </c>
      <c r="C70" s="8" t="s">
        <v>128</v>
      </c>
      <c r="D70" s="8" t="s">
        <v>20</v>
      </c>
      <c r="E70" s="8" t="s">
        <v>317</v>
      </c>
      <c r="F70" s="8" t="s">
        <v>231</v>
      </c>
      <c r="G70" s="8" t="s">
        <v>360</v>
      </c>
      <c r="H70" s="8" t="s">
        <v>312</v>
      </c>
      <c r="I70" s="8" t="s">
        <v>261</v>
      </c>
      <c r="J70" s="10" t="s">
        <v>21</v>
      </c>
      <c r="K70" s="40">
        <v>145.2</v>
      </c>
      <c r="L70" s="26">
        <v>114.6</v>
      </c>
      <c r="M70" s="26">
        <v>0</v>
      </c>
    </row>
    <row r="71" spans="1:13" ht="78" customHeight="1">
      <c r="A71" s="7">
        <f t="shared" si="0"/>
        <v>56</v>
      </c>
      <c r="B71" s="8" t="s">
        <v>127</v>
      </c>
      <c r="C71" s="8" t="s">
        <v>128</v>
      </c>
      <c r="D71" s="8" t="s">
        <v>20</v>
      </c>
      <c r="E71" s="8" t="s">
        <v>314</v>
      </c>
      <c r="F71" s="8" t="s">
        <v>127</v>
      </c>
      <c r="G71" s="8" t="s">
        <v>129</v>
      </c>
      <c r="H71" s="8" t="s">
        <v>312</v>
      </c>
      <c r="I71" s="8" t="s">
        <v>127</v>
      </c>
      <c r="J71" s="10" t="s">
        <v>5</v>
      </c>
      <c r="K71" s="9">
        <f>K72</f>
        <v>250</v>
      </c>
      <c r="L71" s="9">
        <f aca="true" t="shared" si="7" ref="K71:M72">L72</f>
        <v>214.6</v>
      </c>
      <c r="M71" s="9">
        <f t="shared" si="7"/>
        <v>100</v>
      </c>
    </row>
    <row r="72" spans="1:13" ht="94.5" customHeight="1">
      <c r="A72" s="7">
        <f t="shared" si="0"/>
        <v>57</v>
      </c>
      <c r="B72" s="8" t="s">
        <v>109</v>
      </c>
      <c r="C72" s="8" t="s">
        <v>128</v>
      </c>
      <c r="D72" s="8" t="s">
        <v>20</v>
      </c>
      <c r="E72" s="8" t="s">
        <v>314</v>
      </c>
      <c r="F72" s="8" t="s">
        <v>231</v>
      </c>
      <c r="G72" s="8" t="s">
        <v>360</v>
      </c>
      <c r="H72" s="8" t="s">
        <v>312</v>
      </c>
      <c r="I72" s="8" t="s">
        <v>261</v>
      </c>
      <c r="J72" s="10" t="s">
        <v>6</v>
      </c>
      <c r="K72" s="9">
        <f t="shared" si="7"/>
        <v>250</v>
      </c>
      <c r="L72" s="9">
        <f t="shared" si="7"/>
        <v>214.6</v>
      </c>
      <c r="M72" s="9">
        <f t="shared" si="7"/>
        <v>100</v>
      </c>
    </row>
    <row r="73" spans="1:13" ht="95.25" customHeight="1">
      <c r="A73" s="7">
        <f t="shared" si="0"/>
        <v>58</v>
      </c>
      <c r="B73" s="8" t="s">
        <v>109</v>
      </c>
      <c r="C73" s="8" t="s">
        <v>128</v>
      </c>
      <c r="D73" s="8" t="s">
        <v>20</v>
      </c>
      <c r="E73" s="8" t="s">
        <v>314</v>
      </c>
      <c r="F73" s="8" t="s">
        <v>7</v>
      </c>
      <c r="G73" s="8" t="s">
        <v>360</v>
      </c>
      <c r="H73" s="8" t="s">
        <v>312</v>
      </c>
      <c r="I73" s="8" t="s">
        <v>261</v>
      </c>
      <c r="J73" s="10" t="s">
        <v>8</v>
      </c>
      <c r="K73" s="16">
        <v>250</v>
      </c>
      <c r="L73" s="26">
        <v>214.6</v>
      </c>
      <c r="M73" s="26">
        <v>100</v>
      </c>
    </row>
    <row r="74" spans="1:13" ht="21" customHeight="1">
      <c r="A74" s="7">
        <f t="shared" si="0"/>
        <v>59</v>
      </c>
      <c r="B74" s="5" t="s">
        <v>127</v>
      </c>
      <c r="C74" s="5" t="s">
        <v>128</v>
      </c>
      <c r="D74" s="5" t="s">
        <v>23</v>
      </c>
      <c r="E74" s="5" t="s">
        <v>129</v>
      </c>
      <c r="F74" s="5" t="s">
        <v>127</v>
      </c>
      <c r="G74" s="5" t="s">
        <v>129</v>
      </c>
      <c r="H74" s="5" t="s">
        <v>312</v>
      </c>
      <c r="I74" s="5" t="s">
        <v>127</v>
      </c>
      <c r="J74" s="14" t="s">
        <v>263</v>
      </c>
      <c r="K74" s="6">
        <f>K75+K79+K81+K87+K93+K78+K91+K89</f>
        <v>5720.1</v>
      </c>
      <c r="L74" s="6">
        <f>L75+L79+L81+L87+L93+L78+L91+L89</f>
        <v>5720.1</v>
      </c>
      <c r="M74" s="6">
        <f>M75+M79+M81+M87+M93+M78+M91+M89</f>
        <v>5720.1</v>
      </c>
    </row>
    <row r="75" spans="1:13" ht="30" customHeight="1">
      <c r="A75" s="7">
        <f t="shared" si="0"/>
        <v>60</v>
      </c>
      <c r="B75" s="8" t="s">
        <v>127</v>
      </c>
      <c r="C75" s="8" t="s">
        <v>128</v>
      </c>
      <c r="D75" s="8" t="s">
        <v>23</v>
      </c>
      <c r="E75" s="8" t="s">
        <v>228</v>
      </c>
      <c r="F75" s="8" t="s">
        <v>127</v>
      </c>
      <c r="G75" s="8" t="s">
        <v>129</v>
      </c>
      <c r="H75" s="8" t="s">
        <v>312</v>
      </c>
      <c r="I75" s="8" t="s">
        <v>178</v>
      </c>
      <c r="J75" s="10" t="s">
        <v>264</v>
      </c>
      <c r="K75" s="9">
        <f>K76+K77</f>
        <v>146</v>
      </c>
      <c r="L75" s="9">
        <f>L76+L77</f>
        <v>146</v>
      </c>
      <c r="M75" s="9">
        <f>M76+M77</f>
        <v>146</v>
      </c>
    </row>
    <row r="76" spans="1:13" ht="114.75" customHeight="1">
      <c r="A76" s="7">
        <f t="shared" si="0"/>
        <v>61</v>
      </c>
      <c r="B76" s="8" t="s">
        <v>313</v>
      </c>
      <c r="C76" s="8" t="s">
        <v>128</v>
      </c>
      <c r="D76" s="8" t="s">
        <v>23</v>
      </c>
      <c r="E76" s="8" t="s">
        <v>228</v>
      </c>
      <c r="F76" s="8" t="s">
        <v>130</v>
      </c>
      <c r="G76" s="8" t="s">
        <v>317</v>
      </c>
      <c r="H76" s="8" t="s">
        <v>78</v>
      </c>
      <c r="I76" s="8" t="s">
        <v>178</v>
      </c>
      <c r="J76" s="10" t="s">
        <v>210</v>
      </c>
      <c r="K76" s="9">
        <v>140</v>
      </c>
      <c r="L76" s="26">
        <v>140</v>
      </c>
      <c r="M76" s="26">
        <v>140</v>
      </c>
    </row>
    <row r="77" spans="1:13" ht="56.25" customHeight="1">
      <c r="A77" s="7">
        <f t="shared" si="0"/>
        <v>62</v>
      </c>
      <c r="B77" s="8" t="s">
        <v>313</v>
      </c>
      <c r="C77" s="8" t="s">
        <v>128</v>
      </c>
      <c r="D77" s="8" t="s">
        <v>23</v>
      </c>
      <c r="E77" s="8" t="s">
        <v>228</v>
      </c>
      <c r="F77" s="8" t="s">
        <v>24</v>
      </c>
      <c r="G77" s="8" t="s">
        <v>317</v>
      </c>
      <c r="H77" s="8" t="s">
        <v>78</v>
      </c>
      <c r="I77" s="8" t="s">
        <v>178</v>
      </c>
      <c r="J77" s="10" t="s">
        <v>227</v>
      </c>
      <c r="K77" s="16">
        <v>6</v>
      </c>
      <c r="L77" s="26">
        <v>6</v>
      </c>
      <c r="M77" s="26">
        <v>6</v>
      </c>
    </row>
    <row r="78" spans="1:13" ht="67.5" customHeight="1">
      <c r="A78" s="7">
        <f t="shared" si="0"/>
        <v>63</v>
      </c>
      <c r="B78" s="8" t="s">
        <v>313</v>
      </c>
      <c r="C78" s="8" t="s">
        <v>128</v>
      </c>
      <c r="D78" s="8" t="s">
        <v>23</v>
      </c>
      <c r="E78" s="8" t="s">
        <v>22</v>
      </c>
      <c r="F78" s="8" t="s">
        <v>127</v>
      </c>
      <c r="G78" s="8" t="s">
        <v>317</v>
      </c>
      <c r="H78" s="8" t="s">
        <v>78</v>
      </c>
      <c r="I78" s="8" t="s">
        <v>178</v>
      </c>
      <c r="J78" s="10" t="s">
        <v>199</v>
      </c>
      <c r="K78" s="9">
        <v>8</v>
      </c>
      <c r="L78" s="26">
        <v>8</v>
      </c>
      <c r="M78" s="26">
        <v>8</v>
      </c>
    </row>
    <row r="79" spans="1:13" ht="65.25" customHeight="1">
      <c r="A79" s="7">
        <f t="shared" si="0"/>
        <v>64</v>
      </c>
      <c r="B79" s="8" t="s">
        <v>127</v>
      </c>
      <c r="C79" s="8" t="s">
        <v>128</v>
      </c>
      <c r="D79" s="8" t="s">
        <v>23</v>
      </c>
      <c r="E79" s="8" t="s">
        <v>229</v>
      </c>
      <c r="F79" s="8" t="s">
        <v>127</v>
      </c>
      <c r="G79" s="8" t="s">
        <v>317</v>
      </c>
      <c r="H79" s="8" t="s">
        <v>312</v>
      </c>
      <c r="I79" s="8" t="s">
        <v>178</v>
      </c>
      <c r="J79" s="10" t="s">
        <v>179</v>
      </c>
      <c r="K79" s="9">
        <f>K80</f>
        <v>23</v>
      </c>
      <c r="L79" s="9">
        <f>L80</f>
        <v>23</v>
      </c>
      <c r="M79" s="9">
        <f>M80</f>
        <v>23</v>
      </c>
    </row>
    <row r="80" spans="1:13" ht="67.5" customHeight="1">
      <c r="A80" s="7">
        <f t="shared" si="0"/>
        <v>65</v>
      </c>
      <c r="B80" s="8" t="s">
        <v>359</v>
      </c>
      <c r="C80" s="8" t="s">
        <v>128</v>
      </c>
      <c r="D80" s="8" t="s">
        <v>23</v>
      </c>
      <c r="E80" s="8" t="s">
        <v>229</v>
      </c>
      <c r="F80" s="8" t="s">
        <v>127</v>
      </c>
      <c r="G80" s="8" t="s">
        <v>317</v>
      </c>
      <c r="H80" s="8" t="s">
        <v>78</v>
      </c>
      <c r="I80" s="8" t="s">
        <v>178</v>
      </c>
      <c r="J80" s="10" t="s">
        <v>179</v>
      </c>
      <c r="K80" s="16">
        <v>23</v>
      </c>
      <c r="L80" s="24">
        <v>23</v>
      </c>
      <c r="M80" s="24">
        <v>23</v>
      </c>
    </row>
    <row r="81" spans="1:13" ht="93" customHeight="1">
      <c r="A81" s="7">
        <f t="shared" si="0"/>
        <v>66</v>
      </c>
      <c r="B81" s="8" t="s">
        <v>127</v>
      </c>
      <c r="C81" s="8" t="s">
        <v>128</v>
      </c>
      <c r="D81" s="8" t="s">
        <v>23</v>
      </c>
      <c r="E81" s="8" t="s">
        <v>331</v>
      </c>
      <c r="F81" s="8" t="s">
        <v>127</v>
      </c>
      <c r="G81" s="8" t="s">
        <v>129</v>
      </c>
      <c r="H81" s="8" t="s">
        <v>312</v>
      </c>
      <c r="I81" s="8" t="s">
        <v>178</v>
      </c>
      <c r="J81" s="10" t="s">
        <v>322</v>
      </c>
      <c r="K81" s="9">
        <f>K84+K82</f>
        <v>73.39999999999999</v>
      </c>
      <c r="L81" s="9">
        <f>L84+L82</f>
        <v>73.39999999999999</v>
      </c>
      <c r="M81" s="9">
        <f>M84+M82</f>
        <v>73.39999999999999</v>
      </c>
    </row>
    <row r="82" spans="1:13" ht="47.25" customHeight="1">
      <c r="A82" s="7">
        <f aca="true" t="shared" si="8" ref="A82:A148">A81+1</f>
        <v>67</v>
      </c>
      <c r="B82" s="8" t="s">
        <v>127</v>
      </c>
      <c r="C82" s="8" t="s">
        <v>128</v>
      </c>
      <c r="D82" s="8" t="s">
        <v>23</v>
      </c>
      <c r="E82" s="8" t="s">
        <v>331</v>
      </c>
      <c r="F82" s="8" t="s">
        <v>231</v>
      </c>
      <c r="G82" s="8" t="s">
        <v>317</v>
      </c>
      <c r="H82" s="8" t="s">
        <v>312</v>
      </c>
      <c r="I82" s="8" t="s">
        <v>178</v>
      </c>
      <c r="J82" s="10" t="s">
        <v>79</v>
      </c>
      <c r="K82" s="9">
        <f>K83</f>
        <v>2.3</v>
      </c>
      <c r="L82" s="9">
        <f>L83</f>
        <v>2.3</v>
      </c>
      <c r="M82" s="9">
        <f>M83</f>
        <v>2.3</v>
      </c>
    </row>
    <row r="83" spans="1:13" ht="42.75" customHeight="1">
      <c r="A83" s="7">
        <f t="shared" si="8"/>
        <v>68</v>
      </c>
      <c r="B83" s="8" t="s">
        <v>158</v>
      </c>
      <c r="C83" s="8" t="s">
        <v>128</v>
      </c>
      <c r="D83" s="8" t="s">
        <v>23</v>
      </c>
      <c r="E83" s="8" t="s">
        <v>331</v>
      </c>
      <c r="F83" s="8" t="s">
        <v>231</v>
      </c>
      <c r="G83" s="8" t="s">
        <v>317</v>
      </c>
      <c r="H83" s="8" t="s">
        <v>78</v>
      </c>
      <c r="I83" s="8" t="s">
        <v>178</v>
      </c>
      <c r="J83" s="10" t="s">
        <v>79</v>
      </c>
      <c r="K83" s="9">
        <v>2.3</v>
      </c>
      <c r="L83" s="9">
        <v>2.3</v>
      </c>
      <c r="M83" s="9">
        <v>2.3</v>
      </c>
    </row>
    <row r="84" spans="1:13" ht="30" customHeight="1">
      <c r="A84" s="7">
        <f t="shared" si="8"/>
        <v>69</v>
      </c>
      <c r="B84" s="8" t="s">
        <v>127</v>
      </c>
      <c r="C84" s="8" t="s">
        <v>128</v>
      </c>
      <c r="D84" s="8" t="s">
        <v>23</v>
      </c>
      <c r="E84" s="8" t="s">
        <v>331</v>
      </c>
      <c r="F84" s="8" t="s">
        <v>332</v>
      </c>
      <c r="G84" s="8" t="s">
        <v>317</v>
      </c>
      <c r="H84" s="8" t="s">
        <v>312</v>
      </c>
      <c r="I84" s="8" t="s">
        <v>178</v>
      </c>
      <c r="J84" s="10" t="s">
        <v>324</v>
      </c>
      <c r="K84" s="9">
        <f>K86+K85</f>
        <v>71.1</v>
      </c>
      <c r="L84" s="9">
        <f>L86+L85</f>
        <v>71.1</v>
      </c>
      <c r="M84" s="9">
        <f>M86+M85</f>
        <v>71.1</v>
      </c>
    </row>
    <row r="85" spans="1:13" ht="25.5">
      <c r="A85" s="7">
        <f t="shared" si="8"/>
        <v>70</v>
      </c>
      <c r="B85" s="8" t="s">
        <v>323</v>
      </c>
      <c r="C85" s="8" t="s">
        <v>128</v>
      </c>
      <c r="D85" s="8" t="s">
        <v>23</v>
      </c>
      <c r="E85" s="8" t="s">
        <v>331</v>
      </c>
      <c r="F85" s="8" t="s">
        <v>332</v>
      </c>
      <c r="G85" s="8" t="s">
        <v>317</v>
      </c>
      <c r="H85" s="8" t="s">
        <v>78</v>
      </c>
      <c r="I85" s="8" t="s">
        <v>178</v>
      </c>
      <c r="J85" s="10" t="s">
        <v>324</v>
      </c>
      <c r="K85" s="9">
        <v>24</v>
      </c>
      <c r="L85" s="26">
        <v>24</v>
      </c>
      <c r="M85" s="26">
        <v>24</v>
      </c>
    </row>
    <row r="86" spans="1:13" ht="25.5">
      <c r="A86" s="7">
        <f t="shared" si="8"/>
        <v>71</v>
      </c>
      <c r="B86" s="8" t="s">
        <v>116</v>
      </c>
      <c r="C86" s="8" t="s">
        <v>128</v>
      </c>
      <c r="D86" s="8" t="s">
        <v>23</v>
      </c>
      <c r="E86" s="8" t="s">
        <v>331</v>
      </c>
      <c r="F86" s="8" t="s">
        <v>332</v>
      </c>
      <c r="G86" s="8" t="s">
        <v>317</v>
      </c>
      <c r="H86" s="8" t="s">
        <v>78</v>
      </c>
      <c r="I86" s="8" t="s">
        <v>178</v>
      </c>
      <c r="J86" s="10" t="s">
        <v>324</v>
      </c>
      <c r="K86" s="9">
        <v>47.1</v>
      </c>
      <c r="L86" s="26">
        <v>47.1</v>
      </c>
      <c r="M86" s="26">
        <v>47.1</v>
      </c>
    </row>
    <row r="87" spans="1:13" ht="52.5" customHeight="1">
      <c r="A87" s="7">
        <f t="shared" si="8"/>
        <v>72</v>
      </c>
      <c r="B87" s="8" t="s">
        <v>127</v>
      </c>
      <c r="C87" s="8" t="s">
        <v>128</v>
      </c>
      <c r="D87" s="8" t="s">
        <v>23</v>
      </c>
      <c r="E87" s="8" t="s">
        <v>333</v>
      </c>
      <c r="F87" s="8" t="s">
        <v>127</v>
      </c>
      <c r="G87" s="8" t="s">
        <v>317</v>
      </c>
      <c r="H87" s="8" t="s">
        <v>312</v>
      </c>
      <c r="I87" s="8" t="s">
        <v>178</v>
      </c>
      <c r="J87" s="10" t="s">
        <v>154</v>
      </c>
      <c r="K87" s="9">
        <f>K88</f>
        <v>3350</v>
      </c>
      <c r="L87" s="9">
        <f>L88</f>
        <v>3350</v>
      </c>
      <c r="M87" s="9">
        <f>M88</f>
        <v>3350</v>
      </c>
    </row>
    <row r="88" spans="1:13" ht="54.75" customHeight="1">
      <c r="A88" s="7">
        <f t="shared" si="8"/>
        <v>73</v>
      </c>
      <c r="B88" s="8" t="s">
        <v>155</v>
      </c>
      <c r="C88" s="8" t="s">
        <v>128</v>
      </c>
      <c r="D88" s="8" t="s">
        <v>23</v>
      </c>
      <c r="E88" s="8" t="s">
        <v>333</v>
      </c>
      <c r="F88" s="8" t="s">
        <v>127</v>
      </c>
      <c r="G88" s="8" t="s">
        <v>317</v>
      </c>
      <c r="H88" s="8" t="s">
        <v>78</v>
      </c>
      <c r="I88" s="8" t="s">
        <v>178</v>
      </c>
      <c r="J88" s="10" t="s">
        <v>154</v>
      </c>
      <c r="K88" s="9">
        <v>3350</v>
      </c>
      <c r="L88" s="26">
        <v>3350</v>
      </c>
      <c r="M88" s="26">
        <v>3350</v>
      </c>
    </row>
    <row r="89" spans="1:13" ht="30.75" customHeight="1">
      <c r="A89" s="7">
        <f t="shared" si="8"/>
        <v>74</v>
      </c>
      <c r="B89" s="8" t="s">
        <v>127</v>
      </c>
      <c r="C89" s="8" t="s">
        <v>128</v>
      </c>
      <c r="D89" s="8" t="s">
        <v>23</v>
      </c>
      <c r="E89" s="8" t="s">
        <v>80</v>
      </c>
      <c r="F89" s="8" t="s">
        <v>127</v>
      </c>
      <c r="G89" s="8" t="s">
        <v>317</v>
      </c>
      <c r="H89" s="8" t="s">
        <v>312</v>
      </c>
      <c r="I89" s="8" t="s">
        <v>178</v>
      </c>
      <c r="J89" s="10" t="s">
        <v>288</v>
      </c>
      <c r="K89" s="9">
        <f>K90</f>
        <v>1.5</v>
      </c>
      <c r="L89" s="9">
        <f>L90</f>
        <v>1.5</v>
      </c>
      <c r="M89" s="9">
        <f>M90</f>
        <v>1.5</v>
      </c>
    </row>
    <row r="90" spans="1:13" ht="66" customHeight="1">
      <c r="A90" s="7">
        <f t="shared" si="8"/>
        <v>75</v>
      </c>
      <c r="B90" s="8" t="s">
        <v>359</v>
      </c>
      <c r="C90" s="8" t="s">
        <v>128</v>
      </c>
      <c r="D90" s="8" t="s">
        <v>23</v>
      </c>
      <c r="E90" s="8" t="s">
        <v>80</v>
      </c>
      <c r="F90" s="8" t="s">
        <v>25</v>
      </c>
      <c r="G90" s="8" t="s">
        <v>317</v>
      </c>
      <c r="H90" s="8" t="s">
        <v>78</v>
      </c>
      <c r="I90" s="8" t="s">
        <v>178</v>
      </c>
      <c r="J90" s="10" t="s">
        <v>289</v>
      </c>
      <c r="K90" s="9">
        <v>1.5</v>
      </c>
      <c r="L90" s="26">
        <v>1.5</v>
      </c>
      <c r="M90" s="26">
        <v>1.5</v>
      </c>
    </row>
    <row r="91" spans="1:13" ht="64.5" customHeight="1">
      <c r="A91" s="7">
        <f t="shared" si="8"/>
        <v>76</v>
      </c>
      <c r="B91" s="8" t="s">
        <v>127</v>
      </c>
      <c r="C91" s="8" t="s">
        <v>128</v>
      </c>
      <c r="D91" s="8" t="s">
        <v>23</v>
      </c>
      <c r="E91" s="8" t="s">
        <v>336</v>
      </c>
      <c r="F91" s="8" t="s">
        <v>127</v>
      </c>
      <c r="G91" s="8" t="s">
        <v>317</v>
      </c>
      <c r="H91" s="8" t="s">
        <v>312</v>
      </c>
      <c r="I91" s="8" t="s">
        <v>178</v>
      </c>
      <c r="J91" s="28" t="s">
        <v>337</v>
      </c>
      <c r="K91" s="26">
        <f>K92</f>
        <v>42</v>
      </c>
      <c r="L91" s="26">
        <f>L92</f>
        <v>42</v>
      </c>
      <c r="M91" s="26">
        <f>M92</f>
        <v>42</v>
      </c>
    </row>
    <row r="92" spans="1:13" ht="65.25" customHeight="1">
      <c r="A92" s="7">
        <f t="shared" si="8"/>
        <v>77</v>
      </c>
      <c r="B92" s="8" t="s">
        <v>359</v>
      </c>
      <c r="C92" s="8" t="s">
        <v>128</v>
      </c>
      <c r="D92" s="8" t="s">
        <v>23</v>
      </c>
      <c r="E92" s="8" t="s">
        <v>336</v>
      </c>
      <c r="F92" s="8" t="s">
        <v>127</v>
      </c>
      <c r="G92" s="8" t="s">
        <v>317</v>
      </c>
      <c r="H92" s="8" t="s">
        <v>78</v>
      </c>
      <c r="I92" s="8" t="s">
        <v>178</v>
      </c>
      <c r="J92" s="28" t="s">
        <v>337</v>
      </c>
      <c r="K92" s="16">
        <v>42</v>
      </c>
      <c r="L92" s="26">
        <v>42</v>
      </c>
      <c r="M92" s="26">
        <v>42</v>
      </c>
    </row>
    <row r="93" spans="1:13" ht="32.25" customHeight="1">
      <c r="A93" s="7">
        <f t="shared" si="8"/>
        <v>78</v>
      </c>
      <c r="B93" s="8" t="s">
        <v>127</v>
      </c>
      <c r="C93" s="8" t="s">
        <v>128</v>
      </c>
      <c r="D93" s="8" t="s">
        <v>23</v>
      </c>
      <c r="E93" s="8" t="s">
        <v>334</v>
      </c>
      <c r="F93" s="8" t="s">
        <v>127</v>
      </c>
      <c r="G93" s="8" t="s">
        <v>129</v>
      </c>
      <c r="H93" s="8" t="s">
        <v>312</v>
      </c>
      <c r="I93" s="8" t="s">
        <v>178</v>
      </c>
      <c r="J93" s="10" t="s">
        <v>156</v>
      </c>
      <c r="K93" s="9">
        <f>K94</f>
        <v>2076.2</v>
      </c>
      <c r="L93" s="9">
        <f>L94</f>
        <v>2076.2</v>
      </c>
      <c r="M93" s="9">
        <f>M94</f>
        <v>2076.2</v>
      </c>
    </row>
    <row r="94" spans="1:13" ht="44.25" customHeight="1">
      <c r="A94" s="7">
        <f t="shared" si="8"/>
        <v>79</v>
      </c>
      <c r="B94" s="8" t="s">
        <v>127</v>
      </c>
      <c r="C94" s="8" t="s">
        <v>128</v>
      </c>
      <c r="D94" s="8" t="s">
        <v>23</v>
      </c>
      <c r="E94" s="8" t="s">
        <v>334</v>
      </c>
      <c r="F94" s="8" t="s">
        <v>231</v>
      </c>
      <c r="G94" s="8" t="s">
        <v>360</v>
      </c>
      <c r="H94" s="8" t="s">
        <v>312</v>
      </c>
      <c r="I94" s="8" t="s">
        <v>178</v>
      </c>
      <c r="J94" s="10" t="s">
        <v>157</v>
      </c>
      <c r="K94" s="9">
        <f>K95+K96+K97+K98+K99+K100+K101+K102</f>
        <v>2076.2</v>
      </c>
      <c r="L94" s="9">
        <f>L95+L96+L97+L98+L99+L100+L101+L102</f>
        <v>2076.2</v>
      </c>
      <c r="M94" s="9">
        <f>M95+M96+M97+M98+M99+M100+M101+M102</f>
        <v>2076.2</v>
      </c>
    </row>
    <row r="95" spans="1:13" ht="42" customHeight="1">
      <c r="A95" s="7">
        <f t="shared" si="8"/>
        <v>80</v>
      </c>
      <c r="B95" s="8" t="s">
        <v>25</v>
      </c>
      <c r="C95" s="8" t="s">
        <v>128</v>
      </c>
      <c r="D95" s="8" t="s">
        <v>23</v>
      </c>
      <c r="E95" s="8" t="s">
        <v>334</v>
      </c>
      <c r="F95" s="8" t="s">
        <v>231</v>
      </c>
      <c r="G95" s="8" t="s">
        <v>360</v>
      </c>
      <c r="H95" s="8" t="s">
        <v>312</v>
      </c>
      <c r="I95" s="8" t="s">
        <v>178</v>
      </c>
      <c r="J95" s="10" t="s">
        <v>12</v>
      </c>
      <c r="K95" s="9">
        <v>90</v>
      </c>
      <c r="L95" s="26">
        <v>90</v>
      </c>
      <c r="M95" s="26">
        <v>90</v>
      </c>
    </row>
    <row r="96" spans="1:13" ht="39.75" customHeight="1">
      <c r="A96" s="7">
        <f t="shared" si="8"/>
        <v>81</v>
      </c>
      <c r="B96" s="8" t="s">
        <v>358</v>
      </c>
      <c r="C96" s="8" t="s">
        <v>128</v>
      </c>
      <c r="D96" s="8" t="s">
        <v>23</v>
      </c>
      <c r="E96" s="8" t="s">
        <v>334</v>
      </c>
      <c r="F96" s="8" t="s">
        <v>231</v>
      </c>
      <c r="G96" s="8" t="s">
        <v>360</v>
      </c>
      <c r="H96" s="8" t="s">
        <v>312</v>
      </c>
      <c r="I96" s="8" t="s">
        <v>178</v>
      </c>
      <c r="J96" s="10" t="s">
        <v>157</v>
      </c>
      <c r="K96" s="9">
        <v>9</v>
      </c>
      <c r="L96" s="26">
        <v>9</v>
      </c>
      <c r="M96" s="26">
        <v>9</v>
      </c>
    </row>
    <row r="97" spans="1:13" ht="42.75" customHeight="1">
      <c r="A97" s="7">
        <f t="shared" si="8"/>
        <v>82</v>
      </c>
      <c r="B97" s="8" t="s">
        <v>323</v>
      </c>
      <c r="C97" s="8" t="s">
        <v>128</v>
      </c>
      <c r="D97" s="8" t="s">
        <v>23</v>
      </c>
      <c r="E97" s="8" t="s">
        <v>334</v>
      </c>
      <c r="F97" s="8" t="s">
        <v>231</v>
      </c>
      <c r="G97" s="8" t="s">
        <v>360</v>
      </c>
      <c r="H97" s="8" t="s">
        <v>78</v>
      </c>
      <c r="I97" s="8" t="s">
        <v>178</v>
      </c>
      <c r="J97" s="10" t="s">
        <v>157</v>
      </c>
      <c r="K97" s="9">
        <v>47.6</v>
      </c>
      <c r="L97" s="26">
        <v>47.6</v>
      </c>
      <c r="M97" s="26">
        <v>47.6</v>
      </c>
    </row>
    <row r="98" spans="1:13" ht="42" customHeight="1">
      <c r="A98" s="7">
        <f t="shared" si="8"/>
        <v>83</v>
      </c>
      <c r="B98" s="8" t="s">
        <v>158</v>
      </c>
      <c r="C98" s="8" t="s">
        <v>128</v>
      </c>
      <c r="D98" s="8" t="s">
        <v>23</v>
      </c>
      <c r="E98" s="8" t="s">
        <v>334</v>
      </c>
      <c r="F98" s="8" t="s">
        <v>231</v>
      </c>
      <c r="G98" s="8" t="s">
        <v>360</v>
      </c>
      <c r="H98" s="8" t="s">
        <v>78</v>
      </c>
      <c r="I98" s="8" t="s">
        <v>178</v>
      </c>
      <c r="J98" s="10" t="s">
        <v>12</v>
      </c>
      <c r="K98" s="9">
        <v>18.6</v>
      </c>
      <c r="L98" s="26">
        <v>18.6</v>
      </c>
      <c r="M98" s="26">
        <v>18.6</v>
      </c>
    </row>
    <row r="99" spans="1:13" ht="40.5" customHeight="1">
      <c r="A99" s="7">
        <f t="shared" si="8"/>
        <v>84</v>
      </c>
      <c r="B99" s="8" t="s">
        <v>155</v>
      </c>
      <c r="C99" s="8" t="s">
        <v>128</v>
      </c>
      <c r="D99" s="8" t="s">
        <v>23</v>
      </c>
      <c r="E99" s="8" t="s">
        <v>334</v>
      </c>
      <c r="F99" s="8" t="s">
        <v>231</v>
      </c>
      <c r="G99" s="8" t="s">
        <v>360</v>
      </c>
      <c r="H99" s="8" t="s">
        <v>78</v>
      </c>
      <c r="I99" s="8" t="s">
        <v>178</v>
      </c>
      <c r="J99" s="10" t="s">
        <v>157</v>
      </c>
      <c r="K99" s="9">
        <v>600</v>
      </c>
      <c r="L99" s="26">
        <v>600</v>
      </c>
      <c r="M99" s="26">
        <v>600</v>
      </c>
    </row>
    <row r="100" spans="1:13" ht="41.25" customHeight="1">
      <c r="A100" s="7">
        <f t="shared" si="8"/>
        <v>85</v>
      </c>
      <c r="B100" s="8" t="s">
        <v>159</v>
      </c>
      <c r="C100" s="8" t="s">
        <v>128</v>
      </c>
      <c r="D100" s="8" t="s">
        <v>23</v>
      </c>
      <c r="E100" s="8" t="s">
        <v>334</v>
      </c>
      <c r="F100" s="8" t="s">
        <v>231</v>
      </c>
      <c r="G100" s="8" t="s">
        <v>360</v>
      </c>
      <c r="H100" s="8" t="s">
        <v>78</v>
      </c>
      <c r="I100" s="8" t="s">
        <v>178</v>
      </c>
      <c r="J100" s="10" t="s">
        <v>157</v>
      </c>
      <c r="K100" s="9">
        <v>400</v>
      </c>
      <c r="L100" s="26">
        <v>400</v>
      </c>
      <c r="M100" s="26">
        <v>400</v>
      </c>
    </row>
    <row r="101" spans="1:13" ht="41.25" customHeight="1">
      <c r="A101" s="7">
        <f t="shared" si="8"/>
        <v>86</v>
      </c>
      <c r="B101" s="8" t="s">
        <v>359</v>
      </c>
      <c r="C101" s="8" t="s">
        <v>128</v>
      </c>
      <c r="D101" s="8" t="s">
        <v>23</v>
      </c>
      <c r="E101" s="8" t="s">
        <v>334</v>
      </c>
      <c r="F101" s="8" t="s">
        <v>231</v>
      </c>
      <c r="G101" s="8" t="s">
        <v>360</v>
      </c>
      <c r="H101" s="8" t="s">
        <v>78</v>
      </c>
      <c r="I101" s="8" t="s">
        <v>178</v>
      </c>
      <c r="J101" s="10" t="s">
        <v>157</v>
      </c>
      <c r="K101" s="9">
        <v>311</v>
      </c>
      <c r="L101" s="26">
        <v>311</v>
      </c>
      <c r="M101" s="26">
        <v>311</v>
      </c>
    </row>
    <row r="102" spans="1:13" ht="43.5" customHeight="1">
      <c r="A102" s="7">
        <f t="shared" si="8"/>
        <v>87</v>
      </c>
      <c r="B102" s="8" t="s">
        <v>160</v>
      </c>
      <c r="C102" s="8" t="s">
        <v>128</v>
      </c>
      <c r="D102" s="8" t="s">
        <v>23</v>
      </c>
      <c r="E102" s="8" t="s">
        <v>334</v>
      </c>
      <c r="F102" s="8" t="s">
        <v>231</v>
      </c>
      <c r="G102" s="8" t="s">
        <v>360</v>
      </c>
      <c r="H102" s="8" t="s">
        <v>78</v>
      </c>
      <c r="I102" s="8" t="s">
        <v>178</v>
      </c>
      <c r="J102" s="10" t="s">
        <v>157</v>
      </c>
      <c r="K102" s="9">
        <v>600</v>
      </c>
      <c r="L102" s="26">
        <v>600</v>
      </c>
      <c r="M102" s="26">
        <v>600</v>
      </c>
    </row>
    <row r="103" spans="1:13" ht="17.25" customHeight="1">
      <c r="A103" s="7">
        <f t="shared" si="8"/>
        <v>88</v>
      </c>
      <c r="B103" s="5" t="s">
        <v>127</v>
      </c>
      <c r="C103" s="5" t="s">
        <v>137</v>
      </c>
      <c r="D103" s="5" t="s">
        <v>129</v>
      </c>
      <c r="E103" s="5" t="s">
        <v>129</v>
      </c>
      <c r="F103" s="5" t="s">
        <v>127</v>
      </c>
      <c r="G103" s="5" t="s">
        <v>129</v>
      </c>
      <c r="H103" s="5" t="s">
        <v>312</v>
      </c>
      <c r="I103" s="5" t="s">
        <v>127</v>
      </c>
      <c r="J103" s="14" t="s">
        <v>267</v>
      </c>
      <c r="K103" s="6">
        <f>K104</f>
        <v>642584.305</v>
      </c>
      <c r="L103" s="6">
        <f>L104</f>
        <v>662564.2050000001</v>
      </c>
      <c r="M103" s="6">
        <f>M104</f>
        <v>693909.005</v>
      </c>
    </row>
    <row r="104" spans="1:13" ht="47.25" customHeight="1">
      <c r="A104" s="7">
        <f t="shared" si="8"/>
        <v>89</v>
      </c>
      <c r="B104" s="8" t="s">
        <v>127</v>
      </c>
      <c r="C104" s="8" t="s">
        <v>137</v>
      </c>
      <c r="D104" s="8" t="s">
        <v>314</v>
      </c>
      <c r="E104" s="8" t="s">
        <v>129</v>
      </c>
      <c r="F104" s="8" t="s">
        <v>127</v>
      </c>
      <c r="G104" s="8" t="s">
        <v>129</v>
      </c>
      <c r="H104" s="8" t="s">
        <v>312</v>
      </c>
      <c r="I104" s="8" t="s">
        <v>127</v>
      </c>
      <c r="J104" s="10" t="s">
        <v>303</v>
      </c>
      <c r="K104" s="9">
        <f>K111+K118+K212+K233+K105</f>
        <v>642584.305</v>
      </c>
      <c r="L104" s="9">
        <f>L111+L118+L212+L233+L105</f>
        <v>662564.2050000001</v>
      </c>
      <c r="M104" s="9">
        <f>M111+M118+M212+M233+M105</f>
        <v>693909.005</v>
      </c>
    </row>
    <row r="105" spans="1:13" ht="42.75" customHeight="1">
      <c r="A105" s="7">
        <f t="shared" si="8"/>
        <v>90</v>
      </c>
      <c r="B105" s="31" t="s">
        <v>127</v>
      </c>
      <c r="C105" s="31" t="s">
        <v>137</v>
      </c>
      <c r="D105" s="31" t="s">
        <v>314</v>
      </c>
      <c r="E105" s="31" t="s">
        <v>317</v>
      </c>
      <c r="F105" s="31" t="s">
        <v>127</v>
      </c>
      <c r="G105" s="31" t="s">
        <v>129</v>
      </c>
      <c r="H105" s="31" t="s">
        <v>312</v>
      </c>
      <c r="I105" s="31" t="s">
        <v>266</v>
      </c>
      <c r="J105" s="32" t="s">
        <v>97</v>
      </c>
      <c r="K105" s="34">
        <f>K109+K106</f>
        <v>18064.8</v>
      </c>
      <c r="L105" s="34">
        <f>L109+L106</f>
        <v>993</v>
      </c>
      <c r="M105" s="34">
        <f>M109+M106</f>
        <v>993</v>
      </c>
    </row>
    <row r="106" spans="1:13" ht="42.75" customHeight="1">
      <c r="A106" s="7">
        <f t="shared" si="8"/>
        <v>91</v>
      </c>
      <c r="B106" s="33" t="s">
        <v>127</v>
      </c>
      <c r="C106" s="33" t="s">
        <v>137</v>
      </c>
      <c r="D106" s="33" t="s">
        <v>314</v>
      </c>
      <c r="E106" s="33" t="s">
        <v>317</v>
      </c>
      <c r="F106" s="33" t="s">
        <v>138</v>
      </c>
      <c r="G106" s="33" t="s">
        <v>129</v>
      </c>
      <c r="H106" s="33" t="s">
        <v>312</v>
      </c>
      <c r="I106" s="33" t="s">
        <v>266</v>
      </c>
      <c r="J106" s="29" t="s">
        <v>76</v>
      </c>
      <c r="K106" s="35">
        <f>K108</f>
        <v>993</v>
      </c>
      <c r="L106" s="35">
        <f>L108</f>
        <v>993</v>
      </c>
      <c r="M106" s="35">
        <f>M108</f>
        <v>993</v>
      </c>
    </row>
    <row r="107" spans="1:13" ht="30.75" customHeight="1">
      <c r="A107" s="7">
        <f t="shared" si="8"/>
        <v>92</v>
      </c>
      <c r="B107" s="33" t="s">
        <v>265</v>
      </c>
      <c r="C107" s="33" t="s">
        <v>137</v>
      </c>
      <c r="D107" s="33" t="s">
        <v>314</v>
      </c>
      <c r="E107" s="33" t="s">
        <v>317</v>
      </c>
      <c r="F107" s="33" t="s">
        <v>138</v>
      </c>
      <c r="G107" s="33" t="s">
        <v>360</v>
      </c>
      <c r="H107" s="33" t="s">
        <v>312</v>
      </c>
      <c r="I107" s="33" t="s">
        <v>266</v>
      </c>
      <c r="J107" s="29" t="s">
        <v>76</v>
      </c>
      <c r="K107" s="35">
        <f>K108</f>
        <v>993</v>
      </c>
      <c r="L107" s="35">
        <f>L108</f>
        <v>993</v>
      </c>
      <c r="M107" s="35">
        <f>M108</f>
        <v>993</v>
      </c>
    </row>
    <row r="108" spans="1:13" ht="63.75" customHeight="1">
      <c r="A108" s="7">
        <f t="shared" si="8"/>
        <v>93</v>
      </c>
      <c r="B108" s="33" t="s">
        <v>265</v>
      </c>
      <c r="C108" s="33" t="s">
        <v>137</v>
      </c>
      <c r="D108" s="33" t="s">
        <v>314</v>
      </c>
      <c r="E108" s="33" t="s">
        <v>317</v>
      </c>
      <c r="F108" s="33" t="s">
        <v>138</v>
      </c>
      <c r="G108" s="33" t="s">
        <v>360</v>
      </c>
      <c r="H108" s="33" t="s">
        <v>77</v>
      </c>
      <c r="I108" s="33" t="s">
        <v>266</v>
      </c>
      <c r="J108" s="29" t="s">
        <v>276</v>
      </c>
      <c r="K108" s="35">
        <v>993</v>
      </c>
      <c r="L108" s="35">
        <v>993</v>
      </c>
      <c r="M108" s="35">
        <v>993</v>
      </c>
    </row>
    <row r="109" spans="1:13" ht="27.75" customHeight="1">
      <c r="A109" s="7">
        <f t="shared" si="8"/>
        <v>94</v>
      </c>
      <c r="B109" s="33" t="s">
        <v>127</v>
      </c>
      <c r="C109" s="33" t="s">
        <v>137</v>
      </c>
      <c r="D109" s="33" t="s">
        <v>314</v>
      </c>
      <c r="E109" s="33" t="s">
        <v>317</v>
      </c>
      <c r="F109" s="33" t="s">
        <v>98</v>
      </c>
      <c r="G109" s="33" t="s">
        <v>129</v>
      </c>
      <c r="H109" s="33" t="s">
        <v>312</v>
      </c>
      <c r="I109" s="33" t="s">
        <v>266</v>
      </c>
      <c r="J109" s="29" t="s">
        <v>99</v>
      </c>
      <c r="K109" s="35">
        <f>K110</f>
        <v>17071.8</v>
      </c>
      <c r="L109" s="35">
        <f>L110</f>
        <v>0</v>
      </c>
      <c r="M109" s="35">
        <f>M110</f>
        <v>0</v>
      </c>
    </row>
    <row r="110" spans="1:13" ht="39.75" customHeight="1">
      <c r="A110" s="7">
        <f t="shared" si="8"/>
        <v>95</v>
      </c>
      <c r="B110" s="33" t="s">
        <v>265</v>
      </c>
      <c r="C110" s="33" t="s">
        <v>137</v>
      </c>
      <c r="D110" s="33" t="s">
        <v>314</v>
      </c>
      <c r="E110" s="33" t="s">
        <v>317</v>
      </c>
      <c r="F110" s="33" t="s">
        <v>98</v>
      </c>
      <c r="G110" s="33" t="s">
        <v>360</v>
      </c>
      <c r="H110" s="33" t="s">
        <v>312</v>
      </c>
      <c r="I110" s="33" t="s">
        <v>266</v>
      </c>
      <c r="J110" s="29" t="s">
        <v>100</v>
      </c>
      <c r="K110" s="35">
        <v>17071.8</v>
      </c>
      <c r="L110" s="35">
        <v>0</v>
      </c>
      <c r="M110" s="35">
        <v>0</v>
      </c>
    </row>
    <row r="111" spans="1:13" ht="59.25" customHeight="1">
      <c r="A111" s="7">
        <f t="shared" si="8"/>
        <v>96</v>
      </c>
      <c r="B111" s="5" t="s">
        <v>127</v>
      </c>
      <c r="C111" s="5" t="s">
        <v>137</v>
      </c>
      <c r="D111" s="5" t="s">
        <v>314</v>
      </c>
      <c r="E111" s="5" t="s">
        <v>314</v>
      </c>
      <c r="F111" s="5" t="s">
        <v>127</v>
      </c>
      <c r="G111" s="5" t="s">
        <v>129</v>
      </c>
      <c r="H111" s="5" t="s">
        <v>312</v>
      </c>
      <c r="I111" s="5" t="s">
        <v>266</v>
      </c>
      <c r="J111" s="14" t="s">
        <v>342</v>
      </c>
      <c r="K111" s="19">
        <f aca="true" t="shared" si="9" ref="K111:M112">K112</f>
        <v>4216</v>
      </c>
      <c r="L111" s="19">
        <f t="shared" si="9"/>
        <v>21497.6</v>
      </c>
      <c r="M111" s="19">
        <f t="shared" si="9"/>
        <v>21716</v>
      </c>
    </row>
    <row r="112" spans="1:13" ht="12.75">
      <c r="A112" s="7">
        <f t="shared" si="8"/>
        <v>97</v>
      </c>
      <c r="B112" s="8" t="s">
        <v>127</v>
      </c>
      <c r="C112" s="8" t="s">
        <v>137</v>
      </c>
      <c r="D112" s="8" t="s">
        <v>314</v>
      </c>
      <c r="E112" s="8" t="s">
        <v>314</v>
      </c>
      <c r="F112" s="8" t="s">
        <v>343</v>
      </c>
      <c r="G112" s="8" t="s">
        <v>129</v>
      </c>
      <c r="H112" s="8" t="s">
        <v>312</v>
      </c>
      <c r="I112" s="8" t="s">
        <v>266</v>
      </c>
      <c r="J112" s="10" t="s">
        <v>121</v>
      </c>
      <c r="K112" s="19">
        <f t="shared" si="9"/>
        <v>4216</v>
      </c>
      <c r="L112" s="19">
        <f t="shared" si="9"/>
        <v>21497.6</v>
      </c>
      <c r="M112" s="19">
        <f t="shared" si="9"/>
        <v>21716</v>
      </c>
    </row>
    <row r="113" spans="1:13" ht="19.5" customHeight="1">
      <c r="A113" s="7">
        <f t="shared" si="8"/>
        <v>98</v>
      </c>
      <c r="B113" s="8" t="s">
        <v>265</v>
      </c>
      <c r="C113" s="8" t="s">
        <v>137</v>
      </c>
      <c r="D113" s="8" t="s">
        <v>314</v>
      </c>
      <c r="E113" s="8" t="s">
        <v>314</v>
      </c>
      <c r="F113" s="8" t="s">
        <v>343</v>
      </c>
      <c r="G113" s="8" t="s">
        <v>360</v>
      </c>
      <c r="H113" s="8" t="s">
        <v>312</v>
      </c>
      <c r="I113" s="8" t="s">
        <v>266</v>
      </c>
      <c r="J113" s="10" t="s">
        <v>344</v>
      </c>
      <c r="K113" s="17">
        <f>K114+K115+K116+K117</f>
        <v>4216</v>
      </c>
      <c r="L113" s="17">
        <f>L114+L115+L116+L117</f>
        <v>21497.6</v>
      </c>
      <c r="M113" s="17">
        <f>M114+M115+M116+M117</f>
        <v>21716</v>
      </c>
    </row>
    <row r="114" spans="1:13" ht="57.75" customHeight="1">
      <c r="A114" s="7">
        <f t="shared" si="8"/>
        <v>99</v>
      </c>
      <c r="B114" s="33" t="s">
        <v>265</v>
      </c>
      <c r="C114" s="33" t="s">
        <v>137</v>
      </c>
      <c r="D114" s="33" t="s">
        <v>314</v>
      </c>
      <c r="E114" s="33" t="s">
        <v>314</v>
      </c>
      <c r="F114" s="33" t="s">
        <v>343</v>
      </c>
      <c r="G114" s="33" t="s">
        <v>360</v>
      </c>
      <c r="H114" s="33" t="s">
        <v>164</v>
      </c>
      <c r="I114" s="33" t="s">
        <v>266</v>
      </c>
      <c r="J114" s="30" t="s">
        <v>211</v>
      </c>
      <c r="K114" s="36">
        <v>48</v>
      </c>
      <c r="L114" s="37">
        <v>48</v>
      </c>
      <c r="M114" s="37">
        <v>48</v>
      </c>
    </row>
    <row r="115" spans="1:13" ht="76.5">
      <c r="A115" s="7">
        <f t="shared" si="8"/>
        <v>100</v>
      </c>
      <c r="B115" s="33" t="s">
        <v>265</v>
      </c>
      <c r="C115" s="33" t="s">
        <v>137</v>
      </c>
      <c r="D115" s="33" t="s">
        <v>314</v>
      </c>
      <c r="E115" s="33" t="s">
        <v>314</v>
      </c>
      <c r="F115" s="33" t="s">
        <v>343</v>
      </c>
      <c r="G115" s="33" t="s">
        <v>360</v>
      </c>
      <c r="H115" s="33" t="s">
        <v>192</v>
      </c>
      <c r="I115" s="33" t="s">
        <v>266</v>
      </c>
      <c r="J115" s="29" t="s">
        <v>141</v>
      </c>
      <c r="K115" s="35">
        <v>2047.8</v>
      </c>
      <c r="L115" s="37">
        <v>2150.1</v>
      </c>
      <c r="M115" s="37">
        <v>2257.6</v>
      </c>
    </row>
    <row r="116" spans="1:13" ht="140.25">
      <c r="A116" s="7">
        <f t="shared" si="8"/>
        <v>101</v>
      </c>
      <c r="B116" s="33" t="s">
        <v>265</v>
      </c>
      <c r="C116" s="33" t="s">
        <v>137</v>
      </c>
      <c r="D116" s="33" t="s">
        <v>314</v>
      </c>
      <c r="E116" s="33" t="s">
        <v>314</v>
      </c>
      <c r="F116" s="33" t="s">
        <v>343</v>
      </c>
      <c r="G116" s="33" t="s">
        <v>360</v>
      </c>
      <c r="H116" s="33" t="s">
        <v>193</v>
      </c>
      <c r="I116" s="33" t="s">
        <v>266</v>
      </c>
      <c r="J116" s="30" t="s">
        <v>217</v>
      </c>
      <c r="K116" s="35">
        <v>2120.2</v>
      </c>
      <c r="L116" s="37">
        <v>2227.7</v>
      </c>
      <c r="M116" s="37">
        <v>2338.6</v>
      </c>
    </row>
    <row r="117" spans="1:13" ht="60" customHeight="1">
      <c r="A117" s="7">
        <f t="shared" si="8"/>
        <v>102</v>
      </c>
      <c r="B117" s="33" t="s">
        <v>265</v>
      </c>
      <c r="C117" s="33" t="s">
        <v>137</v>
      </c>
      <c r="D117" s="33" t="s">
        <v>314</v>
      </c>
      <c r="E117" s="33" t="s">
        <v>314</v>
      </c>
      <c r="F117" s="33" t="s">
        <v>343</v>
      </c>
      <c r="G117" s="33" t="s">
        <v>360</v>
      </c>
      <c r="H117" s="33" t="s">
        <v>74</v>
      </c>
      <c r="I117" s="33" t="s">
        <v>266</v>
      </c>
      <c r="J117" s="30" t="s">
        <v>290</v>
      </c>
      <c r="K117" s="35">
        <v>0</v>
      </c>
      <c r="L117" s="37">
        <v>17071.8</v>
      </c>
      <c r="M117" s="37">
        <v>17071.8</v>
      </c>
    </row>
    <row r="118" spans="1:13" ht="44.25" customHeight="1">
      <c r="A118" s="7">
        <f t="shared" si="8"/>
        <v>103</v>
      </c>
      <c r="B118" s="5" t="s">
        <v>127</v>
      </c>
      <c r="C118" s="5" t="s">
        <v>137</v>
      </c>
      <c r="D118" s="5" t="s">
        <v>314</v>
      </c>
      <c r="E118" s="5" t="s">
        <v>228</v>
      </c>
      <c r="F118" s="5" t="s">
        <v>127</v>
      </c>
      <c r="G118" s="5" t="s">
        <v>129</v>
      </c>
      <c r="H118" s="5" t="s">
        <v>312</v>
      </c>
      <c r="I118" s="5" t="s">
        <v>266</v>
      </c>
      <c r="J118" s="14" t="s">
        <v>226</v>
      </c>
      <c r="K118" s="19">
        <f>K119+K125+K129+K132+K136+K208+K121+K123+K204</f>
        <v>576233.6</v>
      </c>
      <c r="L118" s="19">
        <f>L119+L125+L129+L132+L136+L208+L121+L123+L204</f>
        <v>596003.7000000001</v>
      </c>
      <c r="M118" s="19">
        <f>M119+M125+M129+M132+M136+M208+M121+M123+M204</f>
        <v>627130.1</v>
      </c>
    </row>
    <row r="119" spans="1:13" ht="50.25" customHeight="1">
      <c r="A119" s="7">
        <f t="shared" si="8"/>
        <v>104</v>
      </c>
      <c r="B119" s="33" t="s">
        <v>127</v>
      </c>
      <c r="C119" s="33" t="s">
        <v>137</v>
      </c>
      <c r="D119" s="33" t="s">
        <v>314</v>
      </c>
      <c r="E119" s="33" t="s">
        <v>228</v>
      </c>
      <c r="F119" s="33" t="s">
        <v>138</v>
      </c>
      <c r="G119" s="33" t="s">
        <v>129</v>
      </c>
      <c r="H119" s="33" t="s">
        <v>312</v>
      </c>
      <c r="I119" s="33" t="s">
        <v>266</v>
      </c>
      <c r="J119" s="30" t="s">
        <v>379</v>
      </c>
      <c r="K119" s="35">
        <f>K120</f>
        <v>21296.4</v>
      </c>
      <c r="L119" s="38">
        <f>L120</f>
        <v>22352.5</v>
      </c>
      <c r="M119" s="38">
        <f>M120</f>
        <v>23898.1</v>
      </c>
    </row>
    <row r="120" spans="1:13" ht="50.25" customHeight="1">
      <c r="A120" s="7">
        <f t="shared" si="8"/>
        <v>105</v>
      </c>
      <c r="B120" s="33" t="s">
        <v>265</v>
      </c>
      <c r="C120" s="33" t="s">
        <v>137</v>
      </c>
      <c r="D120" s="33" t="s">
        <v>314</v>
      </c>
      <c r="E120" s="33" t="s">
        <v>228</v>
      </c>
      <c r="F120" s="33" t="s">
        <v>138</v>
      </c>
      <c r="G120" s="33" t="s">
        <v>360</v>
      </c>
      <c r="H120" s="33" t="s">
        <v>312</v>
      </c>
      <c r="I120" s="33" t="s">
        <v>266</v>
      </c>
      <c r="J120" s="30" t="s">
        <v>380</v>
      </c>
      <c r="K120" s="35">
        <v>21296.4</v>
      </c>
      <c r="L120" s="37">
        <v>22352.5</v>
      </c>
      <c r="M120" s="37">
        <v>23898.1</v>
      </c>
    </row>
    <row r="121" spans="1:13" ht="45.75" customHeight="1">
      <c r="A121" s="7">
        <f t="shared" si="8"/>
        <v>106</v>
      </c>
      <c r="B121" s="33" t="s">
        <v>127</v>
      </c>
      <c r="C121" s="33" t="s">
        <v>137</v>
      </c>
      <c r="D121" s="33" t="s">
        <v>314</v>
      </c>
      <c r="E121" s="33" t="s">
        <v>228</v>
      </c>
      <c r="F121" s="33" t="s">
        <v>191</v>
      </c>
      <c r="G121" s="33" t="s">
        <v>129</v>
      </c>
      <c r="H121" s="33" t="s">
        <v>312</v>
      </c>
      <c r="I121" s="33" t="s">
        <v>266</v>
      </c>
      <c r="J121" s="29" t="s">
        <v>381</v>
      </c>
      <c r="K121" s="35">
        <f>K122</f>
        <v>282.7</v>
      </c>
      <c r="L121" s="38">
        <f>L122</f>
        <v>296.8</v>
      </c>
      <c r="M121" s="38">
        <f>M122</f>
        <v>311.6</v>
      </c>
    </row>
    <row r="122" spans="1:13" ht="59.25" customHeight="1">
      <c r="A122" s="7">
        <f t="shared" si="8"/>
        <v>107</v>
      </c>
      <c r="B122" s="33" t="s">
        <v>265</v>
      </c>
      <c r="C122" s="33" t="s">
        <v>137</v>
      </c>
      <c r="D122" s="33" t="s">
        <v>314</v>
      </c>
      <c r="E122" s="33" t="s">
        <v>228</v>
      </c>
      <c r="F122" s="33" t="s">
        <v>191</v>
      </c>
      <c r="G122" s="33" t="s">
        <v>360</v>
      </c>
      <c r="H122" s="33" t="s">
        <v>312</v>
      </c>
      <c r="I122" s="33" t="s">
        <v>266</v>
      </c>
      <c r="J122" s="29" t="s">
        <v>382</v>
      </c>
      <c r="K122" s="35">
        <v>282.7</v>
      </c>
      <c r="L122" s="37">
        <v>296.8</v>
      </c>
      <c r="M122" s="37">
        <v>311.6</v>
      </c>
    </row>
    <row r="123" spans="1:13" ht="51">
      <c r="A123" s="7">
        <f t="shared" si="8"/>
        <v>108</v>
      </c>
      <c r="B123" s="33" t="s">
        <v>127</v>
      </c>
      <c r="C123" s="33" t="s">
        <v>137</v>
      </c>
      <c r="D123" s="33" t="s">
        <v>314</v>
      </c>
      <c r="E123" s="33" t="s">
        <v>228</v>
      </c>
      <c r="F123" s="33" t="s">
        <v>109</v>
      </c>
      <c r="G123" s="33" t="s">
        <v>129</v>
      </c>
      <c r="H123" s="33" t="s">
        <v>312</v>
      </c>
      <c r="I123" s="33" t="s">
        <v>266</v>
      </c>
      <c r="J123" s="30" t="s">
        <v>383</v>
      </c>
      <c r="K123" s="35">
        <f>K124</f>
        <v>9.3</v>
      </c>
      <c r="L123" s="38">
        <f>L124</f>
        <v>9.3</v>
      </c>
      <c r="M123" s="38">
        <f>M124</f>
        <v>9.3</v>
      </c>
    </row>
    <row r="124" spans="1:13" ht="63.75">
      <c r="A124" s="7">
        <f t="shared" si="8"/>
        <v>109</v>
      </c>
      <c r="B124" s="33" t="s">
        <v>265</v>
      </c>
      <c r="C124" s="33" t="s">
        <v>137</v>
      </c>
      <c r="D124" s="33" t="s">
        <v>314</v>
      </c>
      <c r="E124" s="33" t="s">
        <v>228</v>
      </c>
      <c r="F124" s="33" t="s">
        <v>109</v>
      </c>
      <c r="G124" s="33" t="s">
        <v>360</v>
      </c>
      <c r="H124" s="33" t="s">
        <v>312</v>
      </c>
      <c r="I124" s="33" t="s">
        <v>266</v>
      </c>
      <c r="J124" s="30" t="s">
        <v>384</v>
      </c>
      <c r="K124" s="35">
        <v>9.3</v>
      </c>
      <c r="L124" s="37">
        <v>9.3</v>
      </c>
      <c r="M124" s="37">
        <v>9.3</v>
      </c>
    </row>
    <row r="125" spans="1:13" ht="12.75">
      <c r="A125" s="48">
        <v>110</v>
      </c>
      <c r="B125" s="45" t="s">
        <v>127</v>
      </c>
      <c r="C125" s="45" t="s">
        <v>137</v>
      </c>
      <c r="D125" s="45" t="s">
        <v>314</v>
      </c>
      <c r="E125" s="45" t="s">
        <v>228</v>
      </c>
      <c r="F125" s="45" t="s">
        <v>353</v>
      </c>
      <c r="G125" s="45" t="s">
        <v>129</v>
      </c>
      <c r="H125" s="45" t="s">
        <v>312</v>
      </c>
      <c r="I125" s="45" t="s">
        <v>266</v>
      </c>
      <c r="J125" s="47" t="s">
        <v>385</v>
      </c>
      <c r="K125" s="57">
        <f>K127</f>
        <v>1669.5</v>
      </c>
      <c r="L125" s="50">
        <f>L127</f>
        <v>1710.6</v>
      </c>
      <c r="M125" s="50">
        <f>M127</f>
        <v>1709.8</v>
      </c>
    </row>
    <row r="126" spans="1:13" ht="27.75" customHeight="1">
      <c r="A126" s="49"/>
      <c r="B126" s="46"/>
      <c r="C126" s="45"/>
      <c r="D126" s="45"/>
      <c r="E126" s="45"/>
      <c r="F126" s="46"/>
      <c r="G126" s="46"/>
      <c r="H126" s="46"/>
      <c r="I126" s="46"/>
      <c r="J126" s="47"/>
      <c r="K126" s="58"/>
      <c r="L126" s="51"/>
      <c r="M126" s="51"/>
    </row>
    <row r="127" spans="1:13" ht="56.25" customHeight="1">
      <c r="A127" s="7">
        <v>111</v>
      </c>
      <c r="B127" s="45" t="s">
        <v>265</v>
      </c>
      <c r="C127" s="45" t="s">
        <v>137</v>
      </c>
      <c r="D127" s="45" t="s">
        <v>314</v>
      </c>
      <c r="E127" s="45" t="s">
        <v>228</v>
      </c>
      <c r="F127" s="45" t="s">
        <v>353</v>
      </c>
      <c r="G127" s="45" t="s">
        <v>360</v>
      </c>
      <c r="H127" s="45" t="s">
        <v>312</v>
      </c>
      <c r="I127" s="45" t="s">
        <v>266</v>
      </c>
      <c r="J127" s="47" t="s">
        <v>386</v>
      </c>
      <c r="K127" s="53">
        <v>1669.5</v>
      </c>
      <c r="L127" s="37">
        <v>1710.6</v>
      </c>
      <c r="M127" s="37">
        <v>1709.8</v>
      </c>
    </row>
    <row r="128" spans="1:13" ht="16.5" customHeight="1" hidden="1">
      <c r="A128" s="7">
        <f t="shared" si="8"/>
        <v>112</v>
      </c>
      <c r="B128" s="46"/>
      <c r="C128" s="45"/>
      <c r="D128" s="45"/>
      <c r="E128" s="45"/>
      <c r="F128" s="46"/>
      <c r="G128" s="46"/>
      <c r="H128" s="46"/>
      <c r="I128" s="46"/>
      <c r="J128" s="47"/>
      <c r="K128" s="54"/>
      <c r="L128" s="37"/>
      <c r="M128" s="37"/>
    </row>
    <row r="129" spans="1:13" ht="45" customHeight="1">
      <c r="A129" s="7">
        <v>112</v>
      </c>
      <c r="B129" s="33" t="s">
        <v>127</v>
      </c>
      <c r="C129" s="33" t="s">
        <v>137</v>
      </c>
      <c r="D129" s="33" t="s">
        <v>314</v>
      </c>
      <c r="E129" s="33" t="s">
        <v>228</v>
      </c>
      <c r="F129" s="33" t="s">
        <v>132</v>
      </c>
      <c r="G129" s="33" t="s">
        <v>129</v>
      </c>
      <c r="H129" s="33" t="s">
        <v>312</v>
      </c>
      <c r="I129" s="33" t="s">
        <v>266</v>
      </c>
      <c r="J129" s="30" t="s">
        <v>387</v>
      </c>
      <c r="K129" s="35">
        <f aca="true" t="shared" si="10" ref="K129:M130">K130</f>
        <v>308.6</v>
      </c>
      <c r="L129" s="35">
        <f t="shared" si="10"/>
        <v>308.6</v>
      </c>
      <c r="M129" s="35">
        <f t="shared" si="10"/>
        <v>308.6</v>
      </c>
    </row>
    <row r="130" spans="1:13" ht="39.75" customHeight="1">
      <c r="A130" s="7">
        <f>A129+1</f>
        <v>113</v>
      </c>
      <c r="B130" s="33" t="s">
        <v>127</v>
      </c>
      <c r="C130" s="33" t="s">
        <v>137</v>
      </c>
      <c r="D130" s="33" t="s">
        <v>314</v>
      </c>
      <c r="E130" s="33" t="s">
        <v>228</v>
      </c>
      <c r="F130" s="33" t="s">
        <v>132</v>
      </c>
      <c r="G130" s="33" t="s">
        <v>360</v>
      </c>
      <c r="H130" s="33" t="s">
        <v>312</v>
      </c>
      <c r="I130" s="33" t="s">
        <v>266</v>
      </c>
      <c r="J130" s="42" t="s">
        <v>388</v>
      </c>
      <c r="K130" s="35">
        <f t="shared" si="10"/>
        <v>308.6</v>
      </c>
      <c r="L130" s="35">
        <f t="shared" si="10"/>
        <v>308.6</v>
      </c>
      <c r="M130" s="35">
        <f t="shared" si="10"/>
        <v>308.6</v>
      </c>
    </row>
    <row r="131" spans="1:13" ht="290.25" customHeight="1">
      <c r="A131" s="7">
        <f>A130+1</f>
        <v>114</v>
      </c>
      <c r="B131" s="33" t="s">
        <v>265</v>
      </c>
      <c r="C131" s="33" t="s">
        <v>137</v>
      </c>
      <c r="D131" s="33" t="s">
        <v>314</v>
      </c>
      <c r="E131" s="33" t="s">
        <v>228</v>
      </c>
      <c r="F131" s="33" t="s">
        <v>132</v>
      </c>
      <c r="G131" s="33" t="s">
        <v>360</v>
      </c>
      <c r="H131" s="33" t="s">
        <v>161</v>
      </c>
      <c r="I131" s="33" t="s">
        <v>266</v>
      </c>
      <c r="J131" s="30" t="s">
        <v>281</v>
      </c>
      <c r="K131" s="35">
        <v>308.6</v>
      </c>
      <c r="L131" s="37">
        <v>308.6</v>
      </c>
      <c r="M131" s="37">
        <v>308.6</v>
      </c>
    </row>
    <row r="132" spans="1:13" ht="49.5" customHeight="1">
      <c r="A132" s="7">
        <f t="shared" si="8"/>
        <v>115</v>
      </c>
      <c r="B132" s="33" t="s">
        <v>127</v>
      </c>
      <c r="C132" s="33" t="s">
        <v>137</v>
      </c>
      <c r="D132" s="33" t="s">
        <v>314</v>
      </c>
      <c r="E132" s="33" t="s">
        <v>228</v>
      </c>
      <c r="F132" s="33" t="s">
        <v>133</v>
      </c>
      <c r="G132" s="33" t="s">
        <v>129</v>
      </c>
      <c r="H132" s="33" t="s">
        <v>312</v>
      </c>
      <c r="I132" s="33" t="s">
        <v>266</v>
      </c>
      <c r="J132" s="30" t="s">
        <v>82</v>
      </c>
      <c r="K132" s="35">
        <f>K134+K135</f>
        <v>15702.300000000001</v>
      </c>
      <c r="L132" s="38">
        <f>L134+L135</f>
        <v>17662.3</v>
      </c>
      <c r="M132" s="38">
        <f>M134+M135</f>
        <v>19548.6</v>
      </c>
    </row>
    <row r="133" spans="1:13" ht="47.25" customHeight="1">
      <c r="A133" s="7">
        <f t="shared" si="8"/>
        <v>116</v>
      </c>
      <c r="B133" s="33" t="s">
        <v>265</v>
      </c>
      <c r="C133" s="33" t="s">
        <v>137</v>
      </c>
      <c r="D133" s="33" t="s">
        <v>314</v>
      </c>
      <c r="E133" s="33" t="s">
        <v>228</v>
      </c>
      <c r="F133" s="33" t="s">
        <v>133</v>
      </c>
      <c r="G133" s="33" t="s">
        <v>360</v>
      </c>
      <c r="H133" s="33" t="s">
        <v>312</v>
      </c>
      <c r="I133" s="33" t="s">
        <v>266</v>
      </c>
      <c r="J133" s="41" t="s">
        <v>83</v>
      </c>
      <c r="K133" s="35">
        <f>K134+K135</f>
        <v>15702.300000000001</v>
      </c>
      <c r="L133" s="35">
        <f>L134+L135</f>
        <v>17662.3</v>
      </c>
      <c r="M133" s="35">
        <f>M134+M135</f>
        <v>19548.6</v>
      </c>
    </row>
    <row r="134" spans="1:13" ht="165.75">
      <c r="A134" s="7">
        <f t="shared" si="8"/>
        <v>117</v>
      </c>
      <c r="B134" s="33" t="s">
        <v>265</v>
      </c>
      <c r="C134" s="33" t="s">
        <v>137</v>
      </c>
      <c r="D134" s="33" t="s">
        <v>314</v>
      </c>
      <c r="E134" s="33" t="s">
        <v>228</v>
      </c>
      <c r="F134" s="33" t="s">
        <v>133</v>
      </c>
      <c r="G134" s="33" t="s">
        <v>360</v>
      </c>
      <c r="H134" s="33" t="s">
        <v>203</v>
      </c>
      <c r="I134" s="33" t="s">
        <v>266</v>
      </c>
      <c r="J134" s="30" t="s">
        <v>377</v>
      </c>
      <c r="K134" s="35">
        <v>15429.2</v>
      </c>
      <c r="L134" s="37">
        <v>17355.1</v>
      </c>
      <c r="M134" s="37">
        <v>19208.6</v>
      </c>
    </row>
    <row r="135" spans="1:13" ht="165" customHeight="1">
      <c r="A135" s="7">
        <f t="shared" si="8"/>
        <v>118</v>
      </c>
      <c r="B135" s="33" t="s">
        <v>265</v>
      </c>
      <c r="C135" s="33" t="s">
        <v>137</v>
      </c>
      <c r="D135" s="33" t="s">
        <v>314</v>
      </c>
      <c r="E135" s="33" t="s">
        <v>228</v>
      </c>
      <c r="F135" s="33" t="s">
        <v>133</v>
      </c>
      <c r="G135" s="33" t="s">
        <v>360</v>
      </c>
      <c r="H135" s="33" t="s">
        <v>204</v>
      </c>
      <c r="I135" s="33" t="s">
        <v>266</v>
      </c>
      <c r="J135" s="30" t="s">
        <v>378</v>
      </c>
      <c r="K135" s="35">
        <v>273.1</v>
      </c>
      <c r="L135" s="37">
        <v>307.2</v>
      </c>
      <c r="M135" s="37">
        <v>340</v>
      </c>
    </row>
    <row r="136" spans="1:13" ht="27.75" customHeight="1">
      <c r="A136" s="7">
        <f t="shared" si="8"/>
        <v>119</v>
      </c>
      <c r="B136" s="8" t="s">
        <v>127</v>
      </c>
      <c r="C136" s="8" t="s">
        <v>137</v>
      </c>
      <c r="D136" s="8" t="s">
        <v>314</v>
      </c>
      <c r="E136" s="8" t="s">
        <v>228</v>
      </c>
      <c r="F136" s="8" t="s">
        <v>345</v>
      </c>
      <c r="G136" s="8" t="s">
        <v>129</v>
      </c>
      <c r="H136" s="8" t="s">
        <v>312</v>
      </c>
      <c r="I136" s="8" t="s">
        <v>266</v>
      </c>
      <c r="J136" s="10" t="s">
        <v>346</v>
      </c>
      <c r="K136" s="17">
        <f>K137</f>
        <v>509418.5</v>
      </c>
      <c r="L136" s="25">
        <f>L137</f>
        <v>534906.2</v>
      </c>
      <c r="M136" s="25">
        <f>M137</f>
        <v>554532.4</v>
      </c>
    </row>
    <row r="137" spans="1:13" ht="41.25" customHeight="1">
      <c r="A137" s="7">
        <f t="shared" si="8"/>
        <v>120</v>
      </c>
      <c r="B137" s="8" t="s">
        <v>265</v>
      </c>
      <c r="C137" s="8" t="s">
        <v>137</v>
      </c>
      <c r="D137" s="8" t="s">
        <v>314</v>
      </c>
      <c r="E137" s="8" t="s">
        <v>228</v>
      </c>
      <c r="F137" s="8" t="s">
        <v>345</v>
      </c>
      <c r="G137" s="8" t="s">
        <v>360</v>
      </c>
      <c r="H137" s="8" t="s">
        <v>312</v>
      </c>
      <c r="I137" s="8" t="s">
        <v>266</v>
      </c>
      <c r="J137" s="10" t="s">
        <v>200</v>
      </c>
      <c r="K137" s="17">
        <f>K180+K181+K182+K183+K185+K187+K138+K141+K144+K148+K151+K157+K163+K166+K201+K167+K172+K175+K178+K186+K189+K194+K179+K184+K198+K191+K188+K190</f>
        <v>509418.5</v>
      </c>
      <c r="L137" s="17">
        <f>L180+L181+L182+L183+L185+L187+L138+L141+L144+L148+L151+L157+L163+L166+L201+L167+L172+L175+L178+L186+L189+L194+L179+L184+L198+L191+L188+L190</f>
        <v>534906.2</v>
      </c>
      <c r="M137" s="17">
        <f>M180+M181+M182+M183+M185+M187+M138+M141+M144+M148+M151+M157+M163+M166+M201+M167+M172+M175+M178+M186+M189+M194+M179+M184+M198+M191+M188+M190</f>
        <v>554532.4</v>
      </c>
    </row>
    <row r="138" spans="1:14" ht="143.25" customHeight="1">
      <c r="A138" s="7">
        <f t="shared" si="8"/>
        <v>121</v>
      </c>
      <c r="B138" s="33" t="s">
        <v>265</v>
      </c>
      <c r="C138" s="33" t="s">
        <v>137</v>
      </c>
      <c r="D138" s="33" t="s">
        <v>314</v>
      </c>
      <c r="E138" s="33" t="s">
        <v>228</v>
      </c>
      <c r="F138" s="33" t="s">
        <v>345</v>
      </c>
      <c r="G138" s="33" t="s">
        <v>360</v>
      </c>
      <c r="H138" s="33" t="s">
        <v>186</v>
      </c>
      <c r="I138" s="33" t="s">
        <v>266</v>
      </c>
      <c r="J138" s="30" t="s">
        <v>373</v>
      </c>
      <c r="K138" s="35">
        <f>K139+K140</f>
        <v>1583.9</v>
      </c>
      <c r="L138" s="38">
        <f>L139+L140</f>
        <v>1663.3000000000002</v>
      </c>
      <c r="M138" s="38">
        <f>M139+M140</f>
        <v>1746.7</v>
      </c>
      <c r="N138" s="39"/>
    </row>
    <row r="139" spans="1:14" ht="176.25" customHeight="1">
      <c r="A139" s="7">
        <f t="shared" si="8"/>
        <v>122</v>
      </c>
      <c r="B139" s="33" t="s">
        <v>265</v>
      </c>
      <c r="C139" s="33" t="s">
        <v>137</v>
      </c>
      <c r="D139" s="33" t="s">
        <v>314</v>
      </c>
      <c r="E139" s="33" t="s">
        <v>228</v>
      </c>
      <c r="F139" s="33" t="s">
        <v>345</v>
      </c>
      <c r="G139" s="33" t="s">
        <v>360</v>
      </c>
      <c r="H139" s="33" t="s">
        <v>32</v>
      </c>
      <c r="I139" s="33" t="s">
        <v>266</v>
      </c>
      <c r="J139" s="30" t="s">
        <v>371</v>
      </c>
      <c r="K139" s="35">
        <v>1556.4</v>
      </c>
      <c r="L139" s="37">
        <v>1634.4</v>
      </c>
      <c r="M139" s="37">
        <v>1716.3</v>
      </c>
      <c r="N139" s="39"/>
    </row>
    <row r="140" spans="1:14" ht="158.25" customHeight="1">
      <c r="A140" s="7">
        <f t="shared" si="8"/>
        <v>123</v>
      </c>
      <c r="B140" s="33" t="s">
        <v>265</v>
      </c>
      <c r="C140" s="33" t="s">
        <v>137</v>
      </c>
      <c r="D140" s="33" t="s">
        <v>314</v>
      </c>
      <c r="E140" s="33" t="s">
        <v>228</v>
      </c>
      <c r="F140" s="33" t="s">
        <v>345</v>
      </c>
      <c r="G140" s="33" t="s">
        <v>360</v>
      </c>
      <c r="H140" s="33" t="s">
        <v>33</v>
      </c>
      <c r="I140" s="33" t="s">
        <v>266</v>
      </c>
      <c r="J140" s="43" t="s">
        <v>372</v>
      </c>
      <c r="K140" s="35">
        <v>27.5</v>
      </c>
      <c r="L140" s="37">
        <v>28.9</v>
      </c>
      <c r="M140" s="37">
        <v>30.4</v>
      </c>
      <c r="N140" s="39"/>
    </row>
    <row r="141" spans="1:13" ht="153" customHeight="1">
      <c r="A141" s="7">
        <f t="shared" si="8"/>
        <v>124</v>
      </c>
      <c r="B141" s="33" t="s">
        <v>265</v>
      </c>
      <c r="C141" s="33" t="s">
        <v>137</v>
      </c>
      <c r="D141" s="33" t="s">
        <v>314</v>
      </c>
      <c r="E141" s="33" t="s">
        <v>228</v>
      </c>
      <c r="F141" s="33" t="s">
        <v>345</v>
      </c>
      <c r="G141" s="33" t="s">
        <v>360</v>
      </c>
      <c r="H141" s="33" t="s">
        <v>236</v>
      </c>
      <c r="I141" s="33" t="s">
        <v>266</v>
      </c>
      <c r="J141" s="30" t="s">
        <v>376</v>
      </c>
      <c r="K141" s="35">
        <f>K142+K143</f>
        <v>37234.5</v>
      </c>
      <c r="L141" s="38">
        <f>L142+L143</f>
        <v>41702.8</v>
      </c>
      <c r="M141" s="38">
        <f>M142+M143</f>
        <v>46707</v>
      </c>
    </row>
    <row r="142" spans="1:13" ht="178.5" customHeight="1">
      <c r="A142" s="7">
        <f t="shared" si="8"/>
        <v>125</v>
      </c>
      <c r="B142" s="33" t="s">
        <v>265</v>
      </c>
      <c r="C142" s="33" t="s">
        <v>137</v>
      </c>
      <c r="D142" s="33" t="s">
        <v>314</v>
      </c>
      <c r="E142" s="33" t="s">
        <v>228</v>
      </c>
      <c r="F142" s="33" t="s">
        <v>345</v>
      </c>
      <c r="G142" s="33" t="s">
        <v>360</v>
      </c>
      <c r="H142" s="33" t="s">
        <v>34</v>
      </c>
      <c r="I142" s="33" t="s">
        <v>266</v>
      </c>
      <c r="J142" s="30" t="s">
        <v>374</v>
      </c>
      <c r="K142" s="35">
        <v>36586.9</v>
      </c>
      <c r="L142" s="37">
        <v>40977.5</v>
      </c>
      <c r="M142" s="37">
        <v>45894.7</v>
      </c>
    </row>
    <row r="143" spans="1:13" ht="200.25" customHeight="1">
      <c r="A143" s="7">
        <f t="shared" si="8"/>
        <v>126</v>
      </c>
      <c r="B143" s="33" t="s">
        <v>265</v>
      </c>
      <c r="C143" s="33" t="s">
        <v>137</v>
      </c>
      <c r="D143" s="33" t="s">
        <v>314</v>
      </c>
      <c r="E143" s="33" t="s">
        <v>228</v>
      </c>
      <c r="F143" s="33" t="s">
        <v>345</v>
      </c>
      <c r="G143" s="33" t="s">
        <v>360</v>
      </c>
      <c r="H143" s="33" t="s">
        <v>35</v>
      </c>
      <c r="I143" s="33" t="s">
        <v>266</v>
      </c>
      <c r="J143" s="30" t="s">
        <v>375</v>
      </c>
      <c r="K143" s="35">
        <v>647.6</v>
      </c>
      <c r="L143" s="37">
        <v>725.3</v>
      </c>
      <c r="M143" s="37">
        <v>812.3</v>
      </c>
    </row>
    <row r="144" spans="1:13" ht="169.5" customHeight="1">
      <c r="A144" s="7">
        <f t="shared" si="8"/>
        <v>127</v>
      </c>
      <c r="B144" s="33" t="s">
        <v>265</v>
      </c>
      <c r="C144" s="33" t="s">
        <v>137</v>
      </c>
      <c r="D144" s="33" t="s">
        <v>314</v>
      </c>
      <c r="E144" s="33" t="s">
        <v>228</v>
      </c>
      <c r="F144" s="33" t="s">
        <v>345</v>
      </c>
      <c r="G144" s="33" t="s">
        <v>360</v>
      </c>
      <c r="H144" s="33" t="s">
        <v>36</v>
      </c>
      <c r="I144" s="33" t="s">
        <v>266</v>
      </c>
      <c r="J144" s="30" t="s">
        <v>268</v>
      </c>
      <c r="K144" s="35">
        <f>K145+K146+K147</f>
        <v>15730.1</v>
      </c>
      <c r="L144" s="38">
        <f>L145+L146+L147</f>
        <v>16570.9</v>
      </c>
      <c r="M144" s="38">
        <f>M145+M146+M147</f>
        <v>17447.4</v>
      </c>
    </row>
    <row r="145" spans="1:13" ht="184.5" customHeight="1">
      <c r="A145" s="7">
        <f t="shared" si="8"/>
        <v>128</v>
      </c>
      <c r="B145" s="33" t="s">
        <v>265</v>
      </c>
      <c r="C145" s="33" t="s">
        <v>137</v>
      </c>
      <c r="D145" s="33" t="s">
        <v>314</v>
      </c>
      <c r="E145" s="33" t="s">
        <v>228</v>
      </c>
      <c r="F145" s="33" t="s">
        <v>345</v>
      </c>
      <c r="G145" s="33" t="s">
        <v>360</v>
      </c>
      <c r="H145" s="33" t="s">
        <v>37</v>
      </c>
      <c r="I145" s="33" t="s">
        <v>266</v>
      </c>
      <c r="J145" s="30" t="s">
        <v>269</v>
      </c>
      <c r="K145" s="35">
        <v>8395.1</v>
      </c>
      <c r="L145" s="37">
        <v>8815.7</v>
      </c>
      <c r="M145" s="37">
        <v>9257.4</v>
      </c>
    </row>
    <row r="146" spans="1:13" ht="213.75" customHeight="1">
      <c r="A146" s="7">
        <f t="shared" si="8"/>
        <v>129</v>
      </c>
      <c r="B146" s="33" t="s">
        <v>265</v>
      </c>
      <c r="C146" s="33" t="s">
        <v>137</v>
      </c>
      <c r="D146" s="33" t="s">
        <v>314</v>
      </c>
      <c r="E146" s="33" t="s">
        <v>228</v>
      </c>
      <c r="F146" s="33" t="s">
        <v>345</v>
      </c>
      <c r="G146" s="33" t="s">
        <v>360</v>
      </c>
      <c r="H146" s="33" t="s">
        <v>38</v>
      </c>
      <c r="I146" s="33" t="s">
        <v>266</v>
      </c>
      <c r="J146" s="30" t="s">
        <v>270</v>
      </c>
      <c r="K146" s="35">
        <v>7061.4</v>
      </c>
      <c r="L146" s="37">
        <v>7467</v>
      </c>
      <c r="M146" s="37">
        <v>7886.6</v>
      </c>
    </row>
    <row r="147" spans="1:13" ht="183.75" customHeight="1">
      <c r="A147" s="7">
        <f t="shared" si="8"/>
        <v>130</v>
      </c>
      <c r="B147" s="33" t="s">
        <v>265</v>
      </c>
      <c r="C147" s="33" t="s">
        <v>137</v>
      </c>
      <c r="D147" s="33" t="s">
        <v>314</v>
      </c>
      <c r="E147" s="33" t="s">
        <v>228</v>
      </c>
      <c r="F147" s="33" t="s">
        <v>345</v>
      </c>
      <c r="G147" s="33" t="s">
        <v>360</v>
      </c>
      <c r="H147" s="33" t="s">
        <v>39</v>
      </c>
      <c r="I147" s="33" t="s">
        <v>266</v>
      </c>
      <c r="J147" s="30" t="s">
        <v>271</v>
      </c>
      <c r="K147" s="35">
        <v>273.6</v>
      </c>
      <c r="L147" s="37">
        <v>288.2</v>
      </c>
      <c r="M147" s="37">
        <v>303.4</v>
      </c>
    </row>
    <row r="148" spans="1:13" ht="239.25" customHeight="1">
      <c r="A148" s="7">
        <f t="shared" si="8"/>
        <v>131</v>
      </c>
      <c r="B148" s="33" t="s">
        <v>265</v>
      </c>
      <c r="C148" s="33" t="s">
        <v>137</v>
      </c>
      <c r="D148" s="33" t="s">
        <v>314</v>
      </c>
      <c r="E148" s="33" t="s">
        <v>228</v>
      </c>
      <c r="F148" s="33" t="s">
        <v>345</v>
      </c>
      <c r="G148" s="33" t="s">
        <v>360</v>
      </c>
      <c r="H148" s="33" t="s">
        <v>40</v>
      </c>
      <c r="I148" s="33" t="s">
        <v>266</v>
      </c>
      <c r="J148" s="30" t="s">
        <v>274</v>
      </c>
      <c r="K148" s="35">
        <f>K149+K150</f>
        <v>199</v>
      </c>
      <c r="L148" s="38">
        <f>L149+L150</f>
        <v>208.9</v>
      </c>
      <c r="M148" s="38">
        <f>M149+M150</f>
        <v>219.4</v>
      </c>
    </row>
    <row r="149" spans="1:13" ht="243.75" customHeight="1">
      <c r="A149" s="7">
        <f aca="true" t="shared" si="11" ref="A149:A215">A148+1</f>
        <v>132</v>
      </c>
      <c r="B149" s="33" t="s">
        <v>265</v>
      </c>
      <c r="C149" s="33" t="s">
        <v>137</v>
      </c>
      <c r="D149" s="33" t="s">
        <v>314</v>
      </c>
      <c r="E149" s="33" t="s">
        <v>228</v>
      </c>
      <c r="F149" s="33" t="s">
        <v>345</v>
      </c>
      <c r="G149" s="33" t="s">
        <v>360</v>
      </c>
      <c r="H149" s="33" t="s">
        <v>41</v>
      </c>
      <c r="I149" s="33" t="s">
        <v>266</v>
      </c>
      <c r="J149" s="30" t="s">
        <v>272</v>
      </c>
      <c r="K149" s="35">
        <v>195.5</v>
      </c>
      <c r="L149" s="37">
        <v>205.3</v>
      </c>
      <c r="M149" s="37">
        <v>215.6</v>
      </c>
    </row>
    <row r="150" spans="1:13" ht="305.25" customHeight="1">
      <c r="A150" s="7">
        <f t="shared" si="11"/>
        <v>133</v>
      </c>
      <c r="B150" s="33" t="s">
        <v>265</v>
      </c>
      <c r="C150" s="33" t="s">
        <v>137</v>
      </c>
      <c r="D150" s="33" t="s">
        <v>314</v>
      </c>
      <c r="E150" s="33" t="s">
        <v>228</v>
      </c>
      <c r="F150" s="33" t="s">
        <v>345</v>
      </c>
      <c r="G150" s="33" t="s">
        <v>360</v>
      </c>
      <c r="H150" s="33" t="s">
        <v>42</v>
      </c>
      <c r="I150" s="33" t="s">
        <v>266</v>
      </c>
      <c r="J150" s="30" t="s">
        <v>273</v>
      </c>
      <c r="K150" s="35">
        <v>3.5</v>
      </c>
      <c r="L150" s="37">
        <v>3.6</v>
      </c>
      <c r="M150" s="37">
        <v>3.8</v>
      </c>
    </row>
    <row r="151" spans="1:13" ht="125.25" customHeight="1">
      <c r="A151" s="7">
        <f t="shared" si="11"/>
        <v>134</v>
      </c>
      <c r="B151" s="33" t="s">
        <v>265</v>
      </c>
      <c r="C151" s="33" t="s">
        <v>137</v>
      </c>
      <c r="D151" s="33" t="s">
        <v>314</v>
      </c>
      <c r="E151" s="33" t="s">
        <v>228</v>
      </c>
      <c r="F151" s="33" t="s">
        <v>345</v>
      </c>
      <c r="G151" s="33" t="s">
        <v>360</v>
      </c>
      <c r="H151" s="33" t="s">
        <v>43</v>
      </c>
      <c r="I151" s="33" t="s">
        <v>266</v>
      </c>
      <c r="J151" s="30" t="s">
        <v>295</v>
      </c>
      <c r="K151" s="35">
        <f>K152+K153+K154+K156+K155</f>
        <v>1527.5</v>
      </c>
      <c r="L151" s="35">
        <f>L152+L153+L154+L156+L155</f>
        <v>1603.8000000000002</v>
      </c>
      <c r="M151" s="35">
        <f>M152+M153+M154+M156+M155</f>
        <v>1683.8999999999999</v>
      </c>
    </row>
    <row r="152" spans="1:13" ht="126.75" customHeight="1">
      <c r="A152" s="7">
        <f t="shared" si="11"/>
        <v>135</v>
      </c>
      <c r="B152" s="33" t="s">
        <v>265</v>
      </c>
      <c r="C152" s="33" t="s">
        <v>137</v>
      </c>
      <c r="D152" s="33" t="s">
        <v>314</v>
      </c>
      <c r="E152" s="33" t="s">
        <v>228</v>
      </c>
      <c r="F152" s="33" t="s">
        <v>345</v>
      </c>
      <c r="G152" s="33" t="s">
        <v>360</v>
      </c>
      <c r="H152" s="33" t="s">
        <v>44</v>
      </c>
      <c r="I152" s="33" t="s">
        <v>266</v>
      </c>
      <c r="J152" s="30" t="s">
        <v>296</v>
      </c>
      <c r="K152" s="35">
        <v>1062.7</v>
      </c>
      <c r="L152" s="37">
        <v>1115.8</v>
      </c>
      <c r="M152" s="37">
        <v>1171.6</v>
      </c>
    </row>
    <row r="153" spans="1:13" ht="145.5" customHeight="1">
      <c r="A153" s="7">
        <f t="shared" si="11"/>
        <v>136</v>
      </c>
      <c r="B153" s="33" t="s">
        <v>265</v>
      </c>
      <c r="C153" s="33" t="s">
        <v>137</v>
      </c>
      <c r="D153" s="33" t="s">
        <v>314</v>
      </c>
      <c r="E153" s="33" t="s">
        <v>228</v>
      </c>
      <c r="F153" s="33" t="s">
        <v>345</v>
      </c>
      <c r="G153" s="33" t="s">
        <v>360</v>
      </c>
      <c r="H153" s="33" t="s">
        <v>45</v>
      </c>
      <c r="I153" s="33" t="s">
        <v>266</v>
      </c>
      <c r="J153" s="30" t="s">
        <v>297</v>
      </c>
      <c r="K153" s="35">
        <v>390.1</v>
      </c>
      <c r="L153" s="37">
        <v>409.6</v>
      </c>
      <c r="M153" s="37">
        <v>430</v>
      </c>
    </row>
    <row r="154" spans="1:13" ht="293.25" customHeight="1">
      <c r="A154" s="7">
        <f t="shared" si="11"/>
        <v>137</v>
      </c>
      <c r="B154" s="33" t="s">
        <v>265</v>
      </c>
      <c r="C154" s="33" t="s">
        <v>137</v>
      </c>
      <c r="D154" s="33" t="s">
        <v>314</v>
      </c>
      <c r="E154" s="33" t="s">
        <v>228</v>
      </c>
      <c r="F154" s="33" t="s">
        <v>345</v>
      </c>
      <c r="G154" s="33" t="s">
        <v>360</v>
      </c>
      <c r="H154" s="33" t="s">
        <v>46</v>
      </c>
      <c r="I154" s="33" t="s">
        <v>266</v>
      </c>
      <c r="J154" s="30" t="s">
        <v>298</v>
      </c>
      <c r="K154" s="35">
        <v>26.5</v>
      </c>
      <c r="L154" s="37">
        <v>27.9</v>
      </c>
      <c r="M154" s="37">
        <v>29.3</v>
      </c>
    </row>
    <row r="155" spans="1:13" ht="156.75" customHeight="1">
      <c r="A155" s="7">
        <f t="shared" si="11"/>
        <v>138</v>
      </c>
      <c r="B155" s="33" t="s">
        <v>265</v>
      </c>
      <c r="C155" s="33" t="s">
        <v>137</v>
      </c>
      <c r="D155" s="33" t="s">
        <v>314</v>
      </c>
      <c r="E155" s="33" t="s">
        <v>228</v>
      </c>
      <c r="F155" s="33" t="s">
        <v>345</v>
      </c>
      <c r="G155" s="33" t="s">
        <v>360</v>
      </c>
      <c r="H155" s="33" t="s">
        <v>75</v>
      </c>
      <c r="I155" s="33" t="s">
        <v>266</v>
      </c>
      <c r="J155" s="30" t="s">
        <v>299</v>
      </c>
      <c r="K155" s="35">
        <v>1.1</v>
      </c>
      <c r="L155" s="37">
        <v>1.1</v>
      </c>
      <c r="M155" s="37">
        <v>1.1</v>
      </c>
    </row>
    <row r="156" spans="1:13" ht="155.25" customHeight="1">
      <c r="A156" s="7">
        <f t="shared" si="11"/>
        <v>139</v>
      </c>
      <c r="B156" s="33" t="s">
        <v>265</v>
      </c>
      <c r="C156" s="33" t="s">
        <v>137</v>
      </c>
      <c r="D156" s="33" t="s">
        <v>314</v>
      </c>
      <c r="E156" s="33" t="s">
        <v>228</v>
      </c>
      <c r="F156" s="33" t="s">
        <v>345</v>
      </c>
      <c r="G156" s="33" t="s">
        <v>360</v>
      </c>
      <c r="H156" s="33" t="s">
        <v>166</v>
      </c>
      <c r="I156" s="33" t="s">
        <v>266</v>
      </c>
      <c r="J156" s="30" t="s">
        <v>300</v>
      </c>
      <c r="K156" s="35">
        <v>47.1</v>
      </c>
      <c r="L156" s="37">
        <v>49.4</v>
      </c>
      <c r="M156" s="37">
        <v>51.9</v>
      </c>
    </row>
    <row r="157" spans="1:13" ht="118.5" customHeight="1">
      <c r="A157" s="7">
        <f t="shared" si="11"/>
        <v>140</v>
      </c>
      <c r="B157" s="33" t="s">
        <v>265</v>
      </c>
      <c r="C157" s="33" t="s">
        <v>137</v>
      </c>
      <c r="D157" s="33" t="s">
        <v>314</v>
      </c>
      <c r="E157" s="33" t="s">
        <v>228</v>
      </c>
      <c r="F157" s="33" t="s">
        <v>345</v>
      </c>
      <c r="G157" s="33" t="s">
        <v>360</v>
      </c>
      <c r="H157" s="33" t="s">
        <v>47</v>
      </c>
      <c r="I157" s="33" t="s">
        <v>266</v>
      </c>
      <c r="J157" s="30" t="s">
        <v>301</v>
      </c>
      <c r="K157" s="35">
        <f>K158+K159+K160+K161+K162</f>
        <v>385.5</v>
      </c>
      <c r="L157" s="38">
        <f>L158+L159+L160+L161+L162</f>
        <v>404.70000000000005</v>
      </c>
      <c r="M157" s="38">
        <f>M158+M159+M160+M161+M162</f>
        <v>425.1</v>
      </c>
    </row>
    <row r="158" spans="1:13" ht="179.25" customHeight="1">
      <c r="A158" s="7">
        <f t="shared" si="11"/>
        <v>141</v>
      </c>
      <c r="B158" s="33" t="s">
        <v>265</v>
      </c>
      <c r="C158" s="33" t="s">
        <v>137</v>
      </c>
      <c r="D158" s="33" t="s">
        <v>314</v>
      </c>
      <c r="E158" s="33" t="s">
        <v>228</v>
      </c>
      <c r="F158" s="33" t="s">
        <v>345</v>
      </c>
      <c r="G158" s="33" t="s">
        <v>360</v>
      </c>
      <c r="H158" s="33" t="s">
        <v>351</v>
      </c>
      <c r="I158" s="33" t="s">
        <v>266</v>
      </c>
      <c r="J158" s="30" t="s">
        <v>302</v>
      </c>
      <c r="K158" s="35">
        <v>11.1</v>
      </c>
      <c r="L158" s="37">
        <v>11.6</v>
      </c>
      <c r="M158" s="37">
        <v>12.2</v>
      </c>
    </row>
    <row r="159" spans="1:13" ht="170.25" customHeight="1">
      <c r="A159" s="7">
        <f t="shared" si="11"/>
        <v>142</v>
      </c>
      <c r="B159" s="33" t="s">
        <v>265</v>
      </c>
      <c r="C159" s="33" t="s">
        <v>137</v>
      </c>
      <c r="D159" s="33" t="s">
        <v>314</v>
      </c>
      <c r="E159" s="33" t="s">
        <v>228</v>
      </c>
      <c r="F159" s="33" t="s">
        <v>345</v>
      </c>
      <c r="G159" s="33" t="s">
        <v>360</v>
      </c>
      <c r="H159" s="33" t="s">
        <v>49</v>
      </c>
      <c r="I159" s="33" t="s">
        <v>266</v>
      </c>
      <c r="J159" s="30" t="s">
        <v>146</v>
      </c>
      <c r="K159" s="35">
        <v>6.7</v>
      </c>
      <c r="L159" s="37">
        <v>7</v>
      </c>
      <c r="M159" s="37">
        <v>7.4</v>
      </c>
    </row>
    <row r="160" spans="1:13" ht="192.75" customHeight="1">
      <c r="A160" s="7">
        <f t="shared" si="11"/>
        <v>143</v>
      </c>
      <c r="B160" s="33" t="s">
        <v>265</v>
      </c>
      <c r="C160" s="33" t="s">
        <v>137</v>
      </c>
      <c r="D160" s="33" t="s">
        <v>314</v>
      </c>
      <c r="E160" s="33" t="s">
        <v>228</v>
      </c>
      <c r="F160" s="33" t="s">
        <v>345</v>
      </c>
      <c r="G160" s="33" t="s">
        <v>360</v>
      </c>
      <c r="H160" s="33" t="s">
        <v>50</v>
      </c>
      <c r="I160" s="33" t="s">
        <v>266</v>
      </c>
      <c r="J160" s="30" t="s">
        <v>147</v>
      </c>
      <c r="K160" s="35">
        <v>28.6</v>
      </c>
      <c r="L160" s="37">
        <v>30</v>
      </c>
      <c r="M160" s="37">
        <v>31.5</v>
      </c>
    </row>
    <row r="161" spans="1:13" ht="172.5" customHeight="1">
      <c r="A161" s="7">
        <f t="shared" si="11"/>
        <v>144</v>
      </c>
      <c r="B161" s="33" t="s">
        <v>265</v>
      </c>
      <c r="C161" s="33" t="s">
        <v>137</v>
      </c>
      <c r="D161" s="33" t="s">
        <v>314</v>
      </c>
      <c r="E161" s="33" t="s">
        <v>228</v>
      </c>
      <c r="F161" s="33" t="s">
        <v>345</v>
      </c>
      <c r="G161" s="33" t="s">
        <v>360</v>
      </c>
      <c r="H161" s="33" t="s">
        <v>51</v>
      </c>
      <c r="I161" s="33" t="s">
        <v>266</v>
      </c>
      <c r="J161" s="30" t="s">
        <v>148</v>
      </c>
      <c r="K161" s="35">
        <v>3.3</v>
      </c>
      <c r="L161" s="37">
        <v>3.5</v>
      </c>
      <c r="M161" s="37">
        <v>3.7</v>
      </c>
    </row>
    <row r="162" spans="1:13" ht="156" customHeight="1">
      <c r="A162" s="7">
        <f t="shared" si="11"/>
        <v>145</v>
      </c>
      <c r="B162" s="33" t="s">
        <v>265</v>
      </c>
      <c r="C162" s="33" t="s">
        <v>137</v>
      </c>
      <c r="D162" s="33" t="s">
        <v>314</v>
      </c>
      <c r="E162" s="33" t="s">
        <v>228</v>
      </c>
      <c r="F162" s="33" t="s">
        <v>345</v>
      </c>
      <c r="G162" s="33" t="s">
        <v>360</v>
      </c>
      <c r="H162" s="33" t="s">
        <v>48</v>
      </c>
      <c r="I162" s="33" t="s">
        <v>266</v>
      </c>
      <c r="J162" s="30" t="s">
        <v>149</v>
      </c>
      <c r="K162" s="35">
        <v>335.8</v>
      </c>
      <c r="L162" s="37">
        <v>352.6</v>
      </c>
      <c r="M162" s="37">
        <v>370.3</v>
      </c>
    </row>
    <row r="163" spans="1:13" ht="96" customHeight="1">
      <c r="A163" s="7">
        <f t="shared" si="11"/>
        <v>146</v>
      </c>
      <c r="B163" s="33" t="s">
        <v>265</v>
      </c>
      <c r="C163" s="33" t="s">
        <v>137</v>
      </c>
      <c r="D163" s="33" t="s">
        <v>314</v>
      </c>
      <c r="E163" s="33" t="s">
        <v>228</v>
      </c>
      <c r="F163" s="33" t="s">
        <v>345</v>
      </c>
      <c r="G163" s="33" t="s">
        <v>360</v>
      </c>
      <c r="H163" s="33" t="s">
        <v>52</v>
      </c>
      <c r="I163" s="33" t="s">
        <v>266</v>
      </c>
      <c r="J163" s="30" t="s">
        <v>152</v>
      </c>
      <c r="K163" s="35">
        <f>K164+K165</f>
        <v>502.5</v>
      </c>
      <c r="L163" s="35">
        <f>L164+L165</f>
        <v>527.7</v>
      </c>
      <c r="M163" s="35">
        <f>M164+M165</f>
        <v>554.1</v>
      </c>
    </row>
    <row r="164" spans="1:13" ht="104.25" customHeight="1">
      <c r="A164" s="7">
        <f t="shared" si="11"/>
        <v>147</v>
      </c>
      <c r="B164" s="33" t="s">
        <v>265</v>
      </c>
      <c r="C164" s="33" t="s">
        <v>137</v>
      </c>
      <c r="D164" s="33" t="s">
        <v>314</v>
      </c>
      <c r="E164" s="33" t="s">
        <v>228</v>
      </c>
      <c r="F164" s="33" t="s">
        <v>345</v>
      </c>
      <c r="G164" s="33" t="s">
        <v>360</v>
      </c>
      <c r="H164" s="33" t="s">
        <v>53</v>
      </c>
      <c r="I164" s="33" t="s">
        <v>266</v>
      </c>
      <c r="J164" s="30" t="s">
        <v>151</v>
      </c>
      <c r="K164" s="35">
        <v>493.8</v>
      </c>
      <c r="L164" s="37">
        <v>518.5</v>
      </c>
      <c r="M164" s="37">
        <v>544.5</v>
      </c>
    </row>
    <row r="165" spans="1:13" ht="104.25" customHeight="1">
      <c r="A165" s="7">
        <f t="shared" si="11"/>
        <v>148</v>
      </c>
      <c r="B165" s="33" t="s">
        <v>265</v>
      </c>
      <c r="C165" s="33" t="s">
        <v>137</v>
      </c>
      <c r="D165" s="33" t="s">
        <v>314</v>
      </c>
      <c r="E165" s="33" t="s">
        <v>228</v>
      </c>
      <c r="F165" s="33" t="s">
        <v>345</v>
      </c>
      <c r="G165" s="33" t="s">
        <v>360</v>
      </c>
      <c r="H165" s="33" t="s">
        <v>54</v>
      </c>
      <c r="I165" s="33" t="s">
        <v>266</v>
      </c>
      <c r="J165" s="30" t="s">
        <v>153</v>
      </c>
      <c r="K165" s="35">
        <v>8.7</v>
      </c>
      <c r="L165" s="37">
        <v>9.2</v>
      </c>
      <c r="M165" s="37">
        <v>9.6</v>
      </c>
    </row>
    <row r="166" spans="1:13" ht="204.75" customHeight="1">
      <c r="A166" s="7">
        <f t="shared" si="11"/>
        <v>149</v>
      </c>
      <c r="B166" s="33" t="s">
        <v>265</v>
      </c>
      <c r="C166" s="33" t="s">
        <v>137</v>
      </c>
      <c r="D166" s="33" t="s">
        <v>314</v>
      </c>
      <c r="E166" s="33" t="s">
        <v>228</v>
      </c>
      <c r="F166" s="33" t="s">
        <v>345</v>
      </c>
      <c r="G166" s="33" t="s">
        <v>360</v>
      </c>
      <c r="H166" s="33" t="s">
        <v>55</v>
      </c>
      <c r="I166" s="33" t="s">
        <v>266</v>
      </c>
      <c r="J166" s="30" t="s">
        <v>284</v>
      </c>
      <c r="K166" s="35">
        <v>34769.3</v>
      </c>
      <c r="L166" s="37">
        <v>36498.5</v>
      </c>
      <c r="M166" s="37">
        <v>36831</v>
      </c>
    </row>
    <row r="167" spans="1:13" ht="102">
      <c r="A167" s="7">
        <f t="shared" si="11"/>
        <v>150</v>
      </c>
      <c r="B167" s="33" t="s">
        <v>265</v>
      </c>
      <c r="C167" s="33" t="s">
        <v>137</v>
      </c>
      <c r="D167" s="33" t="s">
        <v>314</v>
      </c>
      <c r="E167" s="33" t="s">
        <v>228</v>
      </c>
      <c r="F167" s="33" t="s">
        <v>345</v>
      </c>
      <c r="G167" s="33" t="s">
        <v>360</v>
      </c>
      <c r="H167" s="33" t="s">
        <v>57</v>
      </c>
      <c r="I167" s="33" t="s">
        <v>266</v>
      </c>
      <c r="J167" s="30" t="s">
        <v>68</v>
      </c>
      <c r="K167" s="35">
        <f>K168+K170+K169+K171</f>
        <v>1179.8</v>
      </c>
      <c r="L167" s="38">
        <f>L168+L170+L169+L171</f>
        <v>0</v>
      </c>
      <c r="M167" s="38">
        <f>M168+M170+M169+M171</f>
        <v>0</v>
      </c>
    </row>
    <row r="168" spans="1:13" ht="140.25">
      <c r="A168" s="7">
        <f t="shared" si="11"/>
        <v>151</v>
      </c>
      <c r="B168" s="33" t="s">
        <v>265</v>
      </c>
      <c r="C168" s="33" t="s">
        <v>137</v>
      </c>
      <c r="D168" s="33" t="s">
        <v>314</v>
      </c>
      <c r="E168" s="33" t="s">
        <v>228</v>
      </c>
      <c r="F168" s="33" t="s">
        <v>345</v>
      </c>
      <c r="G168" s="33" t="s">
        <v>360</v>
      </c>
      <c r="H168" s="33" t="s">
        <v>58</v>
      </c>
      <c r="I168" s="33" t="s">
        <v>266</v>
      </c>
      <c r="J168" s="30" t="s">
        <v>69</v>
      </c>
      <c r="K168" s="35">
        <v>578.4</v>
      </c>
      <c r="L168" s="37">
        <v>0</v>
      </c>
      <c r="M168" s="37">
        <v>0</v>
      </c>
    </row>
    <row r="169" spans="1:13" ht="203.25" customHeight="1">
      <c r="A169" s="7">
        <f t="shared" si="11"/>
        <v>152</v>
      </c>
      <c r="B169" s="33" t="s">
        <v>265</v>
      </c>
      <c r="C169" s="33" t="s">
        <v>137</v>
      </c>
      <c r="D169" s="33" t="s">
        <v>314</v>
      </c>
      <c r="E169" s="33" t="s">
        <v>228</v>
      </c>
      <c r="F169" s="33" t="s">
        <v>345</v>
      </c>
      <c r="G169" s="33" t="s">
        <v>360</v>
      </c>
      <c r="H169" s="33" t="s">
        <v>197</v>
      </c>
      <c r="I169" s="33" t="s">
        <v>266</v>
      </c>
      <c r="J169" s="30" t="s">
        <v>340</v>
      </c>
      <c r="K169" s="35">
        <v>236.1</v>
      </c>
      <c r="L169" s="37">
        <v>0</v>
      </c>
      <c r="M169" s="37">
        <v>0</v>
      </c>
    </row>
    <row r="170" spans="1:13" ht="140.25">
      <c r="A170" s="7">
        <f t="shared" si="11"/>
        <v>153</v>
      </c>
      <c r="B170" s="33" t="s">
        <v>265</v>
      </c>
      <c r="C170" s="33" t="s">
        <v>137</v>
      </c>
      <c r="D170" s="33" t="s">
        <v>314</v>
      </c>
      <c r="E170" s="33" t="s">
        <v>228</v>
      </c>
      <c r="F170" s="33" t="s">
        <v>345</v>
      </c>
      <c r="G170" s="33" t="s">
        <v>360</v>
      </c>
      <c r="H170" s="33" t="s">
        <v>59</v>
      </c>
      <c r="I170" s="33" t="s">
        <v>266</v>
      </c>
      <c r="J170" s="30" t="s">
        <v>70</v>
      </c>
      <c r="K170" s="35">
        <v>344.8</v>
      </c>
      <c r="L170" s="37">
        <v>0</v>
      </c>
      <c r="M170" s="37">
        <v>0</v>
      </c>
    </row>
    <row r="171" spans="1:13" ht="114.75">
      <c r="A171" s="7">
        <f t="shared" si="11"/>
        <v>154</v>
      </c>
      <c r="B171" s="33" t="s">
        <v>265</v>
      </c>
      <c r="C171" s="33" t="s">
        <v>137</v>
      </c>
      <c r="D171" s="33" t="s">
        <v>314</v>
      </c>
      <c r="E171" s="33" t="s">
        <v>228</v>
      </c>
      <c r="F171" s="33" t="s">
        <v>345</v>
      </c>
      <c r="G171" s="33" t="s">
        <v>360</v>
      </c>
      <c r="H171" s="33" t="s">
        <v>325</v>
      </c>
      <c r="I171" s="33" t="s">
        <v>266</v>
      </c>
      <c r="J171" s="30" t="s">
        <v>222</v>
      </c>
      <c r="K171" s="35">
        <v>20.5</v>
      </c>
      <c r="L171" s="37">
        <v>0</v>
      </c>
      <c r="M171" s="37">
        <v>0</v>
      </c>
    </row>
    <row r="172" spans="1:13" ht="165" customHeight="1">
      <c r="A172" s="7">
        <f t="shared" si="11"/>
        <v>155</v>
      </c>
      <c r="B172" s="33" t="s">
        <v>265</v>
      </c>
      <c r="C172" s="33" t="s">
        <v>137</v>
      </c>
      <c r="D172" s="33" t="s">
        <v>314</v>
      </c>
      <c r="E172" s="33" t="s">
        <v>228</v>
      </c>
      <c r="F172" s="33" t="s">
        <v>345</v>
      </c>
      <c r="G172" s="33" t="s">
        <v>360</v>
      </c>
      <c r="H172" s="33" t="s">
        <v>181</v>
      </c>
      <c r="I172" s="33" t="s">
        <v>266</v>
      </c>
      <c r="J172" s="30" t="s">
        <v>341</v>
      </c>
      <c r="K172" s="35">
        <f>K173+K174</f>
        <v>34417.1</v>
      </c>
      <c r="L172" s="38">
        <f>L173+L174</f>
        <v>36138.8</v>
      </c>
      <c r="M172" s="38">
        <f>M173+M174</f>
        <v>37945.700000000004</v>
      </c>
    </row>
    <row r="173" spans="1:13" ht="303" customHeight="1">
      <c r="A173" s="7">
        <f t="shared" si="11"/>
        <v>156</v>
      </c>
      <c r="B173" s="33" t="s">
        <v>265</v>
      </c>
      <c r="C173" s="33" t="s">
        <v>137</v>
      </c>
      <c r="D173" s="33" t="s">
        <v>314</v>
      </c>
      <c r="E173" s="33" t="s">
        <v>228</v>
      </c>
      <c r="F173" s="33" t="s">
        <v>345</v>
      </c>
      <c r="G173" s="33" t="s">
        <v>360</v>
      </c>
      <c r="H173" s="33" t="s">
        <v>182</v>
      </c>
      <c r="I173" s="33" t="s">
        <v>266</v>
      </c>
      <c r="J173" s="30" t="s">
        <v>223</v>
      </c>
      <c r="K173" s="35">
        <v>33818.7</v>
      </c>
      <c r="L173" s="37">
        <v>35510.4</v>
      </c>
      <c r="M173" s="37">
        <v>37285.9</v>
      </c>
    </row>
    <row r="174" spans="1:13" ht="306" customHeight="1">
      <c r="A174" s="7">
        <f t="shared" si="11"/>
        <v>157</v>
      </c>
      <c r="B174" s="33" t="s">
        <v>265</v>
      </c>
      <c r="C174" s="33" t="s">
        <v>137</v>
      </c>
      <c r="D174" s="33" t="s">
        <v>314</v>
      </c>
      <c r="E174" s="33" t="s">
        <v>228</v>
      </c>
      <c r="F174" s="33" t="s">
        <v>345</v>
      </c>
      <c r="G174" s="33" t="s">
        <v>360</v>
      </c>
      <c r="H174" s="33" t="s">
        <v>183</v>
      </c>
      <c r="I174" s="33" t="s">
        <v>266</v>
      </c>
      <c r="J174" s="30" t="s">
        <v>224</v>
      </c>
      <c r="K174" s="35">
        <v>598.4</v>
      </c>
      <c r="L174" s="37">
        <v>628.4</v>
      </c>
      <c r="M174" s="37">
        <v>659.8</v>
      </c>
    </row>
    <row r="175" spans="1:13" ht="116.25" customHeight="1">
      <c r="A175" s="7">
        <f t="shared" si="11"/>
        <v>158</v>
      </c>
      <c r="B175" s="33" t="s">
        <v>265</v>
      </c>
      <c r="C175" s="33" t="s">
        <v>137</v>
      </c>
      <c r="D175" s="33" t="s">
        <v>314</v>
      </c>
      <c r="E175" s="33" t="s">
        <v>228</v>
      </c>
      <c r="F175" s="33" t="s">
        <v>345</v>
      </c>
      <c r="G175" s="33" t="s">
        <v>360</v>
      </c>
      <c r="H175" s="33" t="s">
        <v>60</v>
      </c>
      <c r="I175" s="33" t="s">
        <v>266</v>
      </c>
      <c r="J175" s="30" t="s">
        <v>225</v>
      </c>
      <c r="K175" s="35">
        <f>K176+K177</f>
        <v>473.2</v>
      </c>
      <c r="L175" s="38">
        <f>L176+L177</f>
        <v>0</v>
      </c>
      <c r="M175" s="38">
        <f>M176+M177</f>
        <v>0</v>
      </c>
    </row>
    <row r="176" spans="1:13" ht="153" customHeight="1">
      <c r="A176" s="7">
        <f t="shared" si="11"/>
        <v>159</v>
      </c>
      <c r="B176" s="33" t="s">
        <v>265</v>
      </c>
      <c r="C176" s="33" t="s">
        <v>137</v>
      </c>
      <c r="D176" s="33" t="s">
        <v>314</v>
      </c>
      <c r="E176" s="33" t="s">
        <v>228</v>
      </c>
      <c r="F176" s="33" t="s">
        <v>345</v>
      </c>
      <c r="G176" s="33" t="s">
        <v>360</v>
      </c>
      <c r="H176" s="33" t="s">
        <v>61</v>
      </c>
      <c r="I176" s="33" t="s">
        <v>266</v>
      </c>
      <c r="J176" s="30" t="s">
        <v>364</v>
      </c>
      <c r="K176" s="35">
        <v>465</v>
      </c>
      <c r="L176" s="37">
        <v>0</v>
      </c>
      <c r="M176" s="37">
        <v>0</v>
      </c>
    </row>
    <row r="177" spans="1:13" ht="159.75" customHeight="1">
      <c r="A177" s="7">
        <f t="shared" si="11"/>
        <v>160</v>
      </c>
      <c r="B177" s="33" t="s">
        <v>265</v>
      </c>
      <c r="C177" s="33" t="s">
        <v>137</v>
      </c>
      <c r="D177" s="33" t="s">
        <v>314</v>
      </c>
      <c r="E177" s="33" t="s">
        <v>228</v>
      </c>
      <c r="F177" s="33" t="s">
        <v>345</v>
      </c>
      <c r="G177" s="33" t="s">
        <v>360</v>
      </c>
      <c r="H177" s="33" t="s">
        <v>62</v>
      </c>
      <c r="I177" s="33" t="s">
        <v>266</v>
      </c>
      <c r="J177" s="30" t="s">
        <v>365</v>
      </c>
      <c r="K177" s="35">
        <v>8.2</v>
      </c>
      <c r="L177" s="37">
        <v>0</v>
      </c>
      <c r="M177" s="37">
        <v>0</v>
      </c>
    </row>
    <row r="178" spans="1:13" ht="126" customHeight="1">
      <c r="A178" s="7">
        <f t="shared" si="11"/>
        <v>161</v>
      </c>
      <c r="B178" s="33" t="s">
        <v>265</v>
      </c>
      <c r="C178" s="33" t="s">
        <v>137</v>
      </c>
      <c r="D178" s="33" t="s">
        <v>314</v>
      </c>
      <c r="E178" s="33" t="s">
        <v>228</v>
      </c>
      <c r="F178" s="33" t="s">
        <v>345</v>
      </c>
      <c r="G178" s="33" t="s">
        <v>360</v>
      </c>
      <c r="H178" s="33" t="s">
        <v>63</v>
      </c>
      <c r="I178" s="33" t="s">
        <v>266</v>
      </c>
      <c r="J178" s="30" t="s">
        <v>150</v>
      </c>
      <c r="K178" s="35">
        <v>3038.4</v>
      </c>
      <c r="L178" s="37">
        <v>3038.4</v>
      </c>
      <c r="M178" s="37">
        <v>3046.8</v>
      </c>
    </row>
    <row r="179" spans="1:13" ht="303" customHeight="1">
      <c r="A179" s="7">
        <f t="shared" si="11"/>
        <v>162</v>
      </c>
      <c r="B179" s="33" t="s">
        <v>265</v>
      </c>
      <c r="C179" s="33" t="s">
        <v>137</v>
      </c>
      <c r="D179" s="33" t="s">
        <v>314</v>
      </c>
      <c r="E179" s="33" t="s">
        <v>228</v>
      </c>
      <c r="F179" s="33" t="s">
        <v>345</v>
      </c>
      <c r="G179" s="33" t="s">
        <v>360</v>
      </c>
      <c r="H179" s="33" t="s">
        <v>64</v>
      </c>
      <c r="I179" s="33" t="s">
        <v>266</v>
      </c>
      <c r="J179" s="30" t="s">
        <v>280</v>
      </c>
      <c r="K179" s="35">
        <v>865.7</v>
      </c>
      <c r="L179" s="37">
        <v>905.5</v>
      </c>
      <c r="M179" s="37">
        <v>912.3</v>
      </c>
    </row>
    <row r="180" spans="1:13" ht="293.25">
      <c r="A180" s="7">
        <f t="shared" si="11"/>
        <v>163</v>
      </c>
      <c r="B180" s="33" t="s">
        <v>265</v>
      </c>
      <c r="C180" s="33" t="s">
        <v>137</v>
      </c>
      <c r="D180" s="33" t="s">
        <v>314</v>
      </c>
      <c r="E180" s="33" t="s">
        <v>228</v>
      </c>
      <c r="F180" s="33" t="s">
        <v>345</v>
      </c>
      <c r="G180" s="33" t="s">
        <v>360</v>
      </c>
      <c r="H180" s="33" t="s">
        <v>205</v>
      </c>
      <c r="I180" s="33" t="s">
        <v>266</v>
      </c>
      <c r="J180" s="29" t="s">
        <v>282</v>
      </c>
      <c r="K180" s="35">
        <v>232333</v>
      </c>
      <c r="L180" s="37">
        <v>242353.4</v>
      </c>
      <c r="M180" s="37">
        <v>242803.6</v>
      </c>
    </row>
    <row r="181" spans="1:13" ht="191.25">
      <c r="A181" s="7">
        <f t="shared" si="11"/>
        <v>164</v>
      </c>
      <c r="B181" s="33" t="s">
        <v>265</v>
      </c>
      <c r="C181" s="33" t="s">
        <v>137</v>
      </c>
      <c r="D181" s="33" t="s">
        <v>314</v>
      </c>
      <c r="E181" s="33" t="s">
        <v>228</v>
      </c>
      <c r="F181" s="33" t="s">
        <v>345</v>
      </c>
      <c r="G181" s="33" t="s">
        <v>360</v>
      </c>
      <c r="H181" s="33" t="s">
        <v>180</v>
      </c>
      <c r="I181" s="33" t="s">
        <v>266</v>
      </c>
      <c r="J181" s="29" t="s">
        <v>327</v>
      </c>
      <c r="K181" s="35">
        <v>13333.8</v>
      </c>
      <c r="L181" s="37">
        <v>14001.4</v>
      </c>
      <c r="M181" s="37">
        <v>14701.5</v>
      </c>
    </row>
    <row r="182" spans="1:13" ht="127.5">
      <c r="A182" s="7">
        <f t="shared" si="11"/>
        <v>165</v>
      </c>
      <c r="B182" s="33" t="s">
        <v>265</v>
      </c>
      <c r="C182" s="33" t="s">
        <v>137</v>
      </c>
      <c r="D182" s="33" t="s">
        <v>314</v>
      </c>
      <c r="E182" s="33" t="s">
        <v>228</v>
      </c>
      <c r="F182" s="33" t="s">
        <v>345</v>
      </c>
      <c r="G182" s="33" t="s">
        <v>360</v>
      </c>
      <c r="H182" s="33" t="s">
        <v>184</v>
      </c>
      <c r="I182" s="33" t="s">
        <v>266</v>
      </c>
      <c r="J182" s="29" t="s">
        <v>283</v>
      </c>
      <c r="K182" s="35">
        <v>1461.6</v>
      </c>
      <c r="L182" s="37">
        <v>1523.7</v>
      </c>
      <c r="M182" s="37">
        <v>1538.5</v>
      </c>
    </row>
    <row r="183" spans="1:13" ht="124.5" customHeight="1">
      <c r="A183" s="7">
        <f t="shared" si="11"/>
        <v>166</v>
      </c>
      <c r="B183" s="33" t="s">
        <v>265</v>
      </c>
      <c r="C183" s="33" t="s">
        <v>137</v>
      </c>
      <c r="D183" s="33" t="s">
        <v>314</v>
      </c>
      <c r="E183" s="33" t="s">
        <v>228</v>
      </c>
      <c r="F183" s="33" t="s">
        <v>345</v>
      </c>
      <c r="G183" s="33" t="s">
        <v>360</v>
      </c>
      <c r="H183" s="33" t="s">
        <v>185</v>
      </c>
      <c r="I183" s="33" t="s">
        <v>266</v>
      </c>
      <c r="J183" s="29" t="s">
        <v>328</v>
      </c>
      <c r="K183" s="35">
        <v>2602.4</v>
      </c>
      <c r="L183" s="37">
        <v>2703.3</v>
      </c>
      <c r="M183" s="37">
        <v>2727.9</v>
      </c>
    </row>
    <row r="184" spans="1:13" ht="76.5" customHeight="1">
      <c r="A184" s="7">
        <f t="shared" si="11"/>
        <v>167</v>
      </c>
      <c r="B184" s="33" t="s">
        <v>265</v>
      </c>
      <c r="C184" s="33" t="s">
        <v>137</v>
      </c>
      <c r="D184" s="33" t="s">
        <v>314</v>
      </c>
      <c r="E184" s="33" t="s">
        <v>228</v>
      </c>
      <c r="F184" s="33" t="s">
        <v>345</v>
      </c>
      <c r="G184" s="33" t="s">
        <v>360</v>
      </c>
      <c r="H184" s="33" t="s">
        <v>262</v>
      </c>
      <c r="I184" s="33" t="s">
        <v>266</v>
      </c>
      <c r="J184" s="29" t="s">
        <v>329</v>
      </c>
      <c r="K184" s="35">
        <v>10525.2</v>
      </c>
      <c r="L184" s="37">
        <v>10525.2</v>
      </c>
      <c r="M184" s="37">
        <v>10525.2</v>
      </c>
    </row>
    <row r="185" spans="1:13" ht="143.25" customHeight="1">
      <c r="A185" s="7">
        <f t="shared" si="11"/>
        <v>168</v>
      </c>
      <c r="B185" s="33" t="s">
        <v>265</v>
      </c>
      <c r="C185" s="33" t="s">
        <v>137</v>
      </c>
      <c r="D185" s="33" t="s">
        <v>314</v>
      </c>
      <c r="E185" s="33" t="s">
        <v>228</v>
      </c>
      <c r="F185" s="33" t="s">
        <v>345</v>
      </c>
      <c r="G185" s="33" t="s">
        <v>360</v>
      </c>
      <c r="H185" s="33" t="s">
        <v>56</v>
      </c>
      <c r="I185" s="33" t="s">
        <v>266</v>
      </c>
      <c r="J185" s="29" t="s">
        <v>28</v>
      </c>
      <c r="K185" s="35">
        <v>10715.3</v>
      </c>
      <c r="L185" s="37">
        <v>11110.6</v>
      </c>
      <c r="M185" s="37">
        <v>11211</v>
      </c>
    </row>
    <row r="186" spans="1:13" ht="76.5">
      <c r="A186" s="7">
        <f t="shared" si="11"/>
        <v>169</v>
      </c>
      <c r="B186" s="33" t="s">
        <v>265</v>
      </c>
      <c r="C186" s="33" t="s">
        <v>137</v>
      </c>
      <c r="D186" s="33" t="s">
        <v>314</v>
      </c>
      <c r="E186" s="33" t="s">
        <v>228</v>
      </c>
      <c r="F186" s="33" t="s">
        <v>345</v>
      </c>
      <c r="G186" s="33" t="s">
        <v>360</v>
      </c>
      <c r="H186" s="33" t="s">
        <v>139</v>
      </c>
      <c r="I186" s="33" t="s">
        <v>266</v>
      </c>
      <c r="J186" s="29" t="s">
        <v>140</v>
      </c>
      <c r="K186" s="35">
        <v>67.8</v>
      </c>
      <c r="L186" s="37">
        <v>70.7</v>
      </c>
      <c r="M186" s="37">
        <v>71.5</v>
      </c>
    </row>
    <row r="187" spans="1:13" ht="127.5">
      <c r="A187" s="7">
        <f t="shared" si="11"/>
        <v>170</v>
      </c>
      <c r="B187" s="33" t="s">
        <v>265</v>
      </c>
      <c r="C187" s="33" t="s">
        <v>137</v>
      </c>
      <c r="D187" s="33" t="s">
        <v>314</v>
      </c>
      <c r="E187" s="33" t="s">
        <v>228</v>
      </c>
      <c r="F187" s="33" t="s">
        <v>345</v>
      </c>
      <c r="G187" s="33" t="s">
        <v>360</v>
      </c>
      <c r="H187" s="33" t="s">
        <v>65</v>
      </c>
      <c r="I187" s="33" t="s">
        <v>266</v>
      </c>
      <c r="J187" s="29" t="s">
        <v>29</v>
      </c>
      <c r="K187" s="35">
        <v>441.2</v>
      </c>
      <c r="L187" s="37">
        <v>459.6</v>
      </c>
      <c r="M187" s="37">
        <v>462.1</v>
      </c>
    </row>
    <row r="188" spans="1:13" ht="114.75">
      <c r="A188" s="7">
        <f t="shared" si="11"/>
        <v>171</v>
      </c>
      <c r="B188" s="33" t="s">
        <v>265</v>
      </c>
      <c r="C188" s="33" t="s">
        <v>137</v>
      </c>
      <c r="D188" s="33" t="s">
        <v>314</v>
      </c>
      <c r="E188" s="33" t="s">
        <v>228</v>
      </c>
      <c r="F188" s="33" t="s">
        <v>345</v>
      </c>
      <c r="G188" s="33" t="s">
        <v>360</v>
      </c>
      <c r="H188" s="33" t="s">
        <v>66</v>
      </c>
      <c r="I188" s="33" t="s">
        <v>266</v>
      </c>
      <c r="J188" s="29" t="s">
        <v>285</v>
      </c>
      <c r="K188" s="35">
        <v>137.1</v>
      </c>
      <c r="L188" s="37">
        <v>142.9</v>
      </c>
      <c r="M188" s="37">
        <v>144.2</v>
      </c>
    </row>
    <row r="189" spans="1:14" ht="153">
      <c r="A189" s="7">
        <f t="shared" si="11"/>
        <v>172</v>
      </c>
      <c r="B189" s="33" t="s">
        <v>265</v>
      </c>
      <c r="C189" s="33" t="s">
        <v>137</v>
      </c>
      <c r="D189" s="33" t="s">
        <v>314</v>
      </c>
      <c r="E189" s="33" t="s">
        <v>228</v>
      </c>
      <c r="F189" s="33" t="s">
        <v>345</v>
      </c>
      <c r="G189" s="33" t="s">
        <v>360</v>
      </c>
      <c r="H189" s="33" t="s">
        <v>308</v>
      </c>
      <c r="I189" s="33" t="s">
        <v>266</v>
      </c>
      <c r="J189" s="29" t="s">
        <v>286</v>
      </c>
      <c r="K189" s="35">
        <v>1024.9</v>
      </c>
      <c r="L189" s="37">
        <v>0</v>
      </c>
      <c r="M189" s="37">
        <v>0</v>
      </c>
      <c r="N189" s="18"/>
    </row>
    <row r="190" spans="1:14" ht="222" customHeight="1">
      <c r="A190" s="7">
        <f t="shared" si="11"/>
        <v>173</v>
      </c>
      <c r="B190" s="33" t="s">
        <v>265</v>
      </c>
      <c r="C190" s="33" t="s">
        <v>137</v>
      </c>
      <c r="D190" s="33" t="s">
        <v>314</v>
      </c>
      <c r="E190" s="33" t="s">
        <v>228</v>
      </c>
      <c r="F190" s="33" t="s">
        <v>345</v>
      </c>
      <c r="G190" s="33" t="s">
        <v>360</v>
      </c>
      <c r="H190" s="33" t="s">
        <v>368</v>
      </c>
      <c r="I190" s="33" t="s">
        <v>266</v>
      </c>
      <c r="J190" s="30" t="s">
        <v>369</v>
      </c>
      <c r="K190" s="35">
        <v>79054.5</v>
      </c>
      <c r="L190" s="37">
        <v>84711.5</v>
      </c>
      <c r="M190" s="37">
        <v>92337.8</v>
      </c>
      <c r="N190" s="18"/>
    </row>
    <row r="191" spans="1:13" ht="125.25" customHeight="1">
      <c r="A191" s="7">
        <f t="shared" si="11"/>
        <v>174</v>
      </c>
      <c r="B191" s="33" t="s">
        <v>265</v>
      </c>
      <c r="C191" s="33" t="s">
        <v>137</v>
      </c>
      <c r="D191" s="33" t="s">
        <v>314</v>
      </c>
      <c r="E191" s="33" t="s">
        <v>228</v>
      </c>
      <c r="F191" s="33" t="s">
        <v>345</v>
      </c>
      <c r="G191" s="33" t="s">
        <v>360</v>
      </c>
      <c r="H191" s="33" t="s">
        <v>10</v>
      </c>
      <c r="I191" s="33" t="s">
        <v>266</v>
      </c>
      <c r="J191" s="30" t="s">
        <v>370</v>
      </c>
      <c r="K191" s="35">
        <f>K192+K193</f>
        <v>12319.300000000001</v>
      </c>
      <c r="L191" s="35">
        <f>L192+L193</f>
        <v>12935.300000000001</v>
      </c>
      <c r="M191" s="35">
        <f>M192+M193</f>
        <v>13582.1</v>
      </c>
    </row>
    <row r="192" spans="1:13" ht="132" customHeight="1">
      <c r="A192" s="7">
        <f t="shared" si="11"/>
        <v>175</v>
      </c>
      <c r="B192" s="33" t="s">
        <v>265</v>
      </c>
      <c r="C192" s="33" t="s">
        <v>137</v>
      </c>
      <c r="D192" s="33" t="s">
        <v>314</v>
      </c>
      <c r="E192" s="33" t="s">
        <v>228</v>
      </c>
      <c r="F192" s="33" t="s">
        <v>345</v>
      </c>
      <c r="G192" s="33" t="s">
        <v>360</v>
      </c>
      <c r="H192" s="33" t="s">
        <v>201</v>
      </c>
      <c r="I192" s="33" t="s">
        <v>266</v>
      </c>
      <c r="J192" s="30" t="s">
        <v>218</v>
      </c>
      <c r="K192" s="35">
        <v>12151.6</v>
      </c>
      <c r="L192" s="37">
        <v>12759.2</v>
      </c>
      <c r="M192" s="37">
        <v>13397.2</v>
      </c>
    </row>
    <row r="193" spans="1:13" ht="144" customHeight="1">
      <c r="A193" s="7">
        <f t="shared" si="11"/>
        <v>176</v>
      </c>
      <c r="B193" s="33" t="s">
        <v>265</v>
      </c>
      <c r="C193" s="33" t="s">
        <v>137</v>
      </c>
      <c r="D193" s="33" t="s">
        <v>314</v>
      </c>
      <c r="E193" s="33" t="s">
        <v>228</v>
      </c>
      <c r="F193" s="33" t="s">
        <v>345</v>
      </c>
      <c r="G193" s="33" t="s">
        <v>360</v>
      </c>
      <c r="H193" s="33" t="s">
        <v>202</v>
      </c>
      <c r="I193" s="33" t="s">
        <v>266</v>
      </c>
      <c r="J193" s="30" t="s">
        <v>219</v>
      </c>
      <c r="K193" s="35">
        <v>167.7</v>
      </c>
      <c r="L193" s="37">
        <v>176.1</v>
      </c>
      <c r="M193" s="37">
        <v>184.9</v>
      </c>
    </row>
    <row r="194" spans="1:13" ht="149.25" customHeight="1">
      <c r="A194" s="7">
        <f t="shared" si="11"/>
        <v>177</v>
      </c>
      <c r="B194" s="33" t="s">
        <v>265</v>
      </c>
      <c r="C194" s="33" t="s">
        <v>137</v>
      </c>
      <c r="D194" s="33" t="s">
        <v>314</v>
      </c>
      <c r="E194" s="33" t="s">
        <v>228</v>
      </c>
      <c r="F194" s="33" t="s">
        <v>345</v>
      </c>
      <c r="G194" s="33" t="s">
        <v>360</v>
      </c>
      <c r="H194" s="33" t="s">
        <v>213</v>
      </c>
      <c r="I194" s="33" t="s">
        <v>266</v>
      </c>
      <c r="J194" s="30" t="s">
        <v>145</v>
      </c>
      <c r="K194" s="35">
        <f>K195+K196+K197</f>
        <v>25.7</v>
      </c>
      <c r="L194" s="35">
        <f>L195+L196+L197</f>
        <v>27</v>
      </c>
      <c r="M194" s="35">
        <f>M195+M196+M197</f>
        <v>28.4</v>
      </c>
    </row>
    <row r="195" spans="1:13" ht="176.25" customHeight="1">
      <c r="A195" s="7">
        <f t="shared" si="11"/>
        <v>178</v>
      </c>
      <c r="B195" s="33" t="s">
        <v>265</v>
      </c>
      <c r="C195" s="33" t="s">
        <v>137</v>
      </c>
      <c r="D195" s="33" t="s">
        <v>314</v>
      </c>
      <c r="E195" s="33" t="s">
        <v>228</v>
      </c>
      <c r="F195" s="33" t="s">
        <v>345</v>
      </c>
      <c r="G195" s="33" t="s">
        <v>360</v>
      </c>
      <c r="H195" s="33" t="s">
        <v>214</v>
      </c>
      <c r="I195" s="33" t="s">
        <v>266</v>
      </c>
      <c r="J195" s="30" t="s">
        <v>142</v>
      </c>
      <c r="K195" s="35">
        <v>6.3</v>
      </c>
      <c r="L195" s="37">
        <v>6.6</v>
      </c>
      <c r="M195" s="37">
        <v>7</v>
      </c>
    </row>
    <row r="196" spans="1:13" ht="177.75" customHeight="1">
      <c r="A196" s="7">
        <f t="shared" si="11"/>
        <v>179</v>
      </c>
      <c r="B196" s="33" t="s">
        <v>265</v>
      </c>
      <c r="C196" s="33" t="s">
        <v>137</v>
      </c>
      <c r="D196" s="33" t="s">
        <v>314</v>
      </c>
      <c r="E196" s="33" t="s">
        <v>228</v>
      </c>
      <c r="F196" s="33" t="s">
        <v>345</v>
      </c>
      <c r="G196" s="33" t="s">
        <v>360</v>
      </c>
      <c r="H196" s="33" t="s">
        <v>215</v>
      </c>
      <c r="I196" s="33" t="s">
        <v>266</v>
      </c>
      <c r="J196" s="30" t="s">
        <v>143</v>
      </c>
      <c r="K196" s="35">
        <v>19</v>
      </c>
      <c r="L196" s="37">
        <v>19.9</v>
      </c>
      <c r="M196" s="37">
        <v>20.9</v>
      </c>
    </row>
    <row r="197" spans="1:13" ht="216.75">
      <c r="A197" s="7">
        <f t="shared" si="11"/>
        <v>180</v>
      </c>
      <c r="B197" s="33" t="s">
        <v>265</v>
      </c>
      <c r="C197" s="33" t="s">
        <v>137</v>
      </c>
      <c r="D197" s="33" t="s">
        <v>314</v>
      </c>
      <c r="E197" s="33" t="s">
        <v>228</v>
      </c>
      <c r="F197" s="33" t="s">
        <v>345</v>
      </c>
      <c r="G197" s="33" t="s">
        <v>360</v>
      </c>
      <c r="H197" s="33" t="s">
        <v>216</v>
      </c>
      <c r="I197" s="33" t="s">
        <v>266</v>
      </c>
      <c r="J197" s="30" t="s">
        <v>144</v>
      </c>
      <c r="K197" s="35">
        <v>0.4</v>
      </c>
      <c r="L197" s="37">
        <v>0.5</v>
      </c>
      <c r="M197" s="37">
        <v>0.5</v>
      </c>
    </row>
    <row r="198" spans="1:13" ht="205.5" customHeight="1">
      <c r="A198" s="7">
        <f t="shared" si="11"/>
        <v>181</v>
      </c>
      <c r="B198" s="33" t="s">
        <v>265</v>
      </c>
      <c r="C198" s="33" t="s">
        <v>137</v>
      </c>
      <c r="D198" s="33" t="s">
        <v>314</v>
      </c>
      <c r="E198" s="33" t="s">
        <v>228</v>
      </c>
      <c r="F198" s="33" t="s">
        <v>345</v>
      </c>
      <c r="G198" s="33" t="s">
        <v>360</v>
      </c>
      <c r="H198" s="33" t="s">
        <v>206</v>
      </c>
      <c r="I198" s="33" t="s">
        <v>266</v>
      </c>
      <c r="J198" s="30" t="s">
        <v>221</v>
      </c>
      <c r="K198" s="35">
        <f>K199+K200</f>
        <v>13353.9</v>
      </c>
      <c r="L198" s="38">
        <f>L199+L200</f>
        <v>14956.300000000001</v>
      </c>
      <c r="M198" s="38">
        <f>M199+M200</f>
        <v>16751</v>
      </c>
    </row>
    <row r="199" spans="1:13" ht="276.75" customHeight="1">
      <c r="A199" s="7">
        <f t="shared" si="11"/>
        <v>182</v>
      </c>
      <c r="B199" s="33" t="s">
        <v>265</v>
      </c>
      <c r="C199" s="33" t="s">
        <v>137</v>
      </c>
      <c r="D199" s="33" t="s">
        <v>314</v>
      </c>
      <c r="E199" s="33" t="s">
        <v>228</v>
      </c>
      <c r="F199" s="33" t="s">
        <v>345</v>
      </c>
      <c r="G199" s="33" t="s">
        <v>360</v>
      </c>
      <c r="H199" s="33" t="s">
        <v>207</v>
      </c>
      <c r="I199" s="33" t="s">
        <v>266</v>
      </c>
      <c r="J199" s="30" t="s">
        <v>275</v>
      </c>
      <c r="K199" s="35">
        <v>13121.6</v>
      </c>
      <c r="L199" s="37">
        <v>14696.2</v>
      </c>
      <c r="M199" s="37">
        <v>16459.7</v>
      </c>
    </row>
    <row r="200" spans="1:13" ht="278.25" customHeight="1">
      <c r="A200" s="7">
        <f t="shared" si="11"/>
        <v>183</v>
      </c>
      <c r="B200" s="33" t="s">
        <v>265</v>
      </c>
      <c r="C200" s="33" t="s">
        <v>137</v>
      </c>
      <c r="D200" s="33" t="s">
        <v>314</v>
      </c>
      <c r="E200" s="33" t="s">
        <v>228</v>
      </c>
      <c r="F200" s="33" t="s">
        <v>345</v>
      </c>
      <c r="G200" s="33" t="s">
        <v>360</v>
      </c>
      <c r="H200" s="33" t="s">
        <v>208</v>
      </c>
      <c r="I200" s="33" t="s">
        <v>266</v>
      </c>
      <c r="J200" s="30" t="s">
        <v>220</v>
      </c>
      <c r="K200" s="35">
        <v>232.3</v>
      </c>
      <c r="L200" s="37">
        <v>260.1</v>
      </c>
      <c r="M200" s="37">
        <v>291.3</v>
      </c>
    </row>
    <row r="201" spans="1:13" ht="131.25" customHeight="1">
      <c r="A201" s="7">
        <f t="shared" si="11"/>
        <v>184</v>
      </c>
      <c r="B201" s="33" t="s">
        <v>265</v>
      </c>
      <c r="C201" s="33" t="s">
        <v>137</v>
      </c>
      <c r="D201" s="33" t="s">
        <v>314</v>
      </c>
      <c r="E201" s="33" t="s">
        <v>228</v>
      </c>
      <c r="F201" s="33" t="s">
        <v>345</v>
      </c>
      <c r="G201" s="33" t="s">
        <v>360</v>
      </c>
      <c r="H201" s="33" t="s">
        <v>187</v>
      </c>
      <c r="I201" s="33" t="s">
        <v>266</v>
      </c>
      <c r="J201" s="30" t="s">
        <v>277</v>
      </c>
      <c r="K201" s="35">
        <f>K202+K203</f>
        <v>116.3</v>
      </c>
      <c r="L201" s="35">
        <f>L202+L203</f>
        <v>122</v>
      </c>
      <c r="M201" s="35">
        <f>M202+M203</f>
        <v>128.2</v>
      </c>
    </row>
    <row r="202" spans="1:13" ht="180" customHeight="1">
      <c r="A202" s="7">
        <f t="shared" si="11"/>
        <v>185</v>
      </c>
      <c r="B202" s="33" t="s">
        <v>265</v>
      </c>
      <c r="C202" s="33" t="s">
        <v>137</v>
      </c>
      <c r="D202" s="33" t="s">
        <v>314</v>
      </c>
      <c r="E202" s="33" t="s">
        <v>228</v>
      </c>
      <c r="F202" s="33" t="s">
        <v>345</v>
      </c>
      <c r="G202" s="33" t="s">
        <v>360</v>
      </c>
      <c r="H202" s="33" t="s">
        <v>188</v>
      </c>
      <c r="I202" s="33" t="s">
        <v>266</v>
      </c>
      <c r="J202" s="30" t="s">
        <v>278</v>
      </c>
      <c r="K202" s="35">
        <v>114.3</v>
      </c>
      <c r="L202" s="37">
        <v>119.9</v>
      </c>
      <c r="M202" s="37">
        <v>126</v>
      </c>
    </row>
    <row r="203" spans="1:13" ht="146.25" customHeight="1">
      <c r="A203" s="7">
        <f t="shared" si="11"/>
        <v>186</v>
      </c>
      <c r="B203" s="33" t="s">
        <v>265</v>
      </c>
      <c r="C203" s="33" t="s">
        <v>137</v>
      </c>
      <c r="D203" s="33" t="s">
        <v>314</v>
      </c>
      <c r="E203" s="33" t="s">
        <v>228</v>
      </c>
      <c r="F203" s="33" t="s">
        <v>345</v>
      </c>
      <c r="G203" s="33" t="s">
        <v>360</v>
      </c>
      <c r="H203" s="33" t="s">
        <v>189</v>
      </c>
      <c r="I203" s="33" t="s">
        <v>266</v>
      </c>
      <c r="J203" s="30" t="s">
        <v>279</v>
      </c>
      <c r="K203" s="35">
        <v>2</v>
      </c>
      <c r="L203" s="37">
        <v>2.1</v>
      </c>
      <c r="M203" s="37">
        <v>2.2</v>
      </c>
    </row>
    <row r="204" spans="1:13" ht="69" customHeight="1">
      <c r="A204" s="7">
        <f t="shared" si="11"/>
        <v>187</v>
      </c>
      <c r="B204" s="33" t="s">
        <v>127</v>
      </c>
      <c r="C204" s="33" t="s">
        <v>137</v>
      </c>
      <c r="D204" s="33" t="s">
        <v>314</v>
      </c>
      <c r="E204" s="33" t="s">
        <v>228</v>
      </c>
      <c r="F204" s="33" t="s">
        <v>194</v>
      </c>
      <c r="G204" s="33" t="s">
        <v>129</v>
      </c>
      <c r="H204" s="33" t="s">
        <v>312</v>
      </c>
      <c r="I204" s="33" t="s">
        <v>266</v>
      </c>
      <c r="J204" s="44" t="s">
        <v>84</v>
      </c>
      <c r="K204" s="35">
        <f>K205</f>
        <v>23667.199999999997</v>
      </c>
      <c r="L204" s="35">
        <f>L205</f>
        <v>14684.4</v>
      </c>
      <c r="M204" s="35">
        <f>M205</f>
        <v>22535</v>
      </c>
    </row>
    <row r="205" spans="1:13" ht="69" customHeight="1">
      <c r="A205" s="7">
        <f t="shared" si="11"/>
        <v>188</v>
      </c>
      <c r="B205" s="33" t="s">
        <v>265</v>
      </c>
      <c r="C205" s="33" t="s">
        <v>137</v>
      </c>
      <c r="D205" s="33" t="s">
        <v>314</v>
      </c>
      <c r="E205" s="33" t="s">
        <v>228</v>
      </c>
      <c r="F205" s="33" t="s">
        <v>194</v>
      </c>
      <c r="G205" s="33" t="s">
        <v>360</v>
      </c>
      <c r="H205" s="33" t="s">
        <v>312</v>
      </c>
      <c r="I205" s="33" t="s">
        <v>266</v>
      </c>
      <c r="J205" s="29" t="s">
        <v>85</v>
      </c>
      <c r="K205" s="35">
        <f>K206+K207</f>
        <v>23667.199999999997</v>
      </c>
      <c r="L205" s="35">
        <f>L206+L207</f>
        <v>14684.4</v>
      </c>
      <c r="M205" s="35">
        <f>M206+M207</f>
        <v>22535</v>
      </c>
    </row>
    <row r="206" spans="1:13" ht="166.5" customHeight="1">
      <c r="A206" s="7">
        <f t="shared" si="11"/>
        <v>189</v>
      </c>
      <c r="B206" s="33" t="s">
        <v>265</v>
      </c>
      <c r="C206" s="33" t="s">
        <v>137</v>
      </c>
      <c r="D206" s="33" t="s">
        <v>314</v>
      </c>
      <c r="E206" s="33" t="s">
        <v>228</v>
      </c>
      <c r="F206" s="33" t="s">
        <v>194</v>
      </c>
      <c r="G206" s="33" t="s">
        <v>360</v>
      </c>
      <c r="H206" s="33" t="s">
        <v>366</v>
      </c>
      <c r="I206" s="33" t="s">
        <v>266</v>
      </c>
      <c r="J206" s="30" t="s">
        <v>367</v>
      </c>
      <c r="K206" s="35">
        <v>11542.3</v>
      </c>
      <c r="L206" s="37">
        <v>6764.4</v>
      </c>
      <c r="M206" s="37">
        <v>9791.7</v>
      </c>
    </row>
    <row r="207" spans="1:13" ht="174" customHeight="1">
      <c r="A207" s="7">
        <f t="shared" si="11"/>
        <v>190</v>
      </c>
      <c r="B207" s="33" t="s">
        <v>265</v>
      </c>
      <c r="C207" s="33" t="s">
        <v>137</v>
      </c>
      <c r="D207" s="33" t="s">
        <v>314</v>
      </c>
      <c r="E207" s="33" t="s">
        <v>228</v>
      </c>
      <c r="F207" s="33" t="s">
        <v>194</v>
      </c>
      <c r="G207" s="33" t="s">
        <v>360</v>
      </c>
      <c r="H207" s="33" t="s">
        <v>161</v>
      </c>
      <c r="I207" s="33" t="s">
        <v>266</v>
      </c>
      <c r="J207" s="43" t="s">
        <v>294</v>
      </c>
      <c r="K207" s="35">
        <v>12124.9</v>
      </c>
      <c r="L207" s="37">
        <v>7920</v>
      </c>
      <c r="M207" s="37">
        <v>12743.3</v>
      </c>
    </row>
    <row r="208" spans="1:13" ht="81.75" customHeight="1">
      <c r="A208" s="7">
        <f>A207+1</f>
        <v>191</v>
      </c>
      <c r="B208" s="33" t="s">
        <v>265</v>
      </c>
      <c r="C208" s="33" t="s">
        <v>137</v>
      </c>
      <c r="D208" s="33" t="s">
        <v>314</v>
      </c>
      <c r="E208" s="33" t="s">
        <v>228</v>
      </c>
      <c r="F208" s="33" t="s">
        <v>190</v>
      </c>
      <c r="G208" s="33" t="s">
        <v>129</v>
      </c>
      <c r="H208" s="33" t="s">
        <v>312</v>
      </c>
      <c r="I208" s="33" t="s">
        <v>266</v>
      </c>
      <c r="J208" s="30" t="s">
        <v>86</v>
      </c>
      <c r="K208" s="35">
        <f>K209</f>
        <v>3879.1</v>
      </c>
      <c r="L208" s="38">
        <f>L209</f>
        <v>4073</v>
      </c>
      <c r="M208" s="38">
        <f>M209</f>
        <v>4276.7</v>
      </c>
    </row>
    <row r="209" spans="1:13" ht="86.25" customHeight="1">
      <c r="A209" s="7">
        <f t="shared" si="11"/>
        <v>192</v>
      </c>
      <c r="B209" s="33" t="s">
        <v>265</v>
      </c>
      <c r="C209" s="33" t="s">
        <v>137</v>
      </c>
      <c r="D209" s="33" t="s">
        <v>314</v>
      </c>
      <c r="E209" s="33" t="s">
        <v>228</v>
      </c>
      <c r="F209" s="33" t="s">
        <v>190</v>
      </c>
      <c r="G209" s="33" t="s">
        <v>360</v>
      </c>
      <c r="H209" s="33" t="s">
        <v>312</v>
      </c>
      <c r="I209" s="33" t="s">
        <v>266</v>
      </c>
      <c r="J209" s="30" t="s">
        <v>87</v>
      </c>
      <c r="K209" s="35">
        <f>K210+K211</f>
        <v>3879.1</v>
      </c>
      <c r="L209" s="38">
        <f>L210+L211</f>
        <v>4073</v>
      </c>
      <c r="M209" s="38">
        <f>M210+M211</f>
        <v>4276.7</v>
      </c>
    </row>
    <row r="210" spans="1:13" ht="186.75" customHeight="1">
      <c r="A210" s="7">
        <f t="shared" si="11"/>
        <v>193</v>
      </c>
      <c r="B210" s="33" t="s">
        <v>265</v>
      </c>
      <c r="C210" s="33" t="s">
        <v>137</v>
      </c>
      <c r="D210" s="33" t="s">
        <v>314</v>
      </c>
      <c r="E210" s="33" t="s">
        <v>228</v>
      </c>
      <c r="F210" s="33" t="s">
        <v>190</v>
      </c>
      <c r="G210" s="33" t="s">
        <v>360</v>
      </c>
      <c r="H210" s="33" t="s">
        <v>162</v>
      </c>
      <c r="I210" s="33" t="s">
        <v>266</v>
      </c>
      <c r="J210" s="30" t="s">
        <v>71</v>
      </c>
      <c r="K210" s="35">
        <v>3803</v>
      </c>
      <c r="L210" s="37">
        <v>3993.1</v>
      </c>
      <c r="M210" s="37">
        <v>4192.8</v>
      </c>
    </row>
    <row r="211" spans="1:13" ht="207.75" customHeight="1">
      <c r="A211" s="7">
        <f t="shared" si="11"/>
        <v>194</v>
      </c>
      <c r="B211" s="33" t="s">
        <v>265</v>
      </c>
      <c r="C211" s="33" t="s">
        <v>137</v>
      </c>
      <c r="D211" s="33" t="s">
        <v>314</v>
      </c>
      <c r="E211" s="33" t="s">
        <v>228</v>
      </c>
      <c r="F211" s="33" t="s">
        <v>190</v>
      </c>
      <c r="G211" s="33" t="s">
        <v>360</v>
      </c>
      <c r="H211" s="33" t="s">
        <v>163</v>
      </c>
      <c r="I211" s="33" t="s">
        <v>266</v>
      </c>
      <c r="J211" s="30" t="s">
        <v>72</v>
      </c>
      <c r="K211" s="35">
        <v>76.1</v>
      </c>
      <c r="L211" s="37">
        <v>79.9</v>
      </c>
      <c r="M211" s="37">
        <v>83.9</v>
      </c>
    </row>
    <row r="212" spans="1:13" ht="20.25" customHeight="1">
      <c r="A212" s="7">
        <f t="shared" si="11"/>
        <v>195</v>
      </c>
      <c r="B212" s="5" t="s">
        <v>127</v>
      </c>
      <c r="C212" s="5" t="s">
        <v>137</v>
      </c>
      <c r="D212" s="5" t="s">
        <v>314</v>
      </c>
      <c r="E212" s="5" t="s">
        <v>174</v>
      </c>
      <c r="F212" s="5" t="s">
        <v>127</v>
      </c>
      <c r="G212" s="5" t="s">
        <v>129</v>
      </c>
      <c r="H212" s="5" t="s">
        <v>312</v>
      </c>
      <c r="I212" s="5" t="s">
        <v>266</v>
      </c>
      <c r="J212" s="13" t="s">
        <v>175</v>
      </c>
      <c r="K212" s="19">
        <f>K213+K231</f>
        <v>5905.194</v>
      </c>
      <c r="L212" s="19">
        <f>L213+L231</f>
        <v>5905.194</v>
      </c>
      <c r="M212" s="19">
        <f>M213+M231</f>
        <v>5905.194</v>
      </c>
    </row>
    <row r="213" spans="1:13" ht="65.25" customHeight="1">
      <c r="A213" s="7">
        <f t="shared" si="11"/>
        <v>196</v>
      </c>
      <c r="B213" s="8" t="s">
        <v>265</v>
      </c>
      <c r="C213" s="8" t="s">
        <v>137</v>
      </c>
      <c r="D213" s="8" t="s">
        <v>314</v>
      </c>
      <c r="E213" s="8" t="s">
        <v>174</v>
      </c>
      <c r="F213" s="8" t="s">
        <v>25</v>
      </c>
      <c r="G213" s="8" t="s">
        <v>129</v>
      </c>
      <c r="H213" s="8" t="s">
        <v>312</v>
      </c>
      <c r="I213" s="8" t="s">
        <v>266</v>
      </c>
      <c r="J213" s="10" t="s">
        <v>237</v>
      </c>
      <c r="K213" s="17">
        <f>K214</f>
        <v>5746.294000000001</v>
      </c>
      <c r="L213" s="17">
        <f>L214</f>
        <v>5746.294000000001</v>
      </c>
      <c r="M213" s="17">
        <f>M214</f>
        <v>5746.294000000001</v>
      </c>
    </row>
    <row r="214" spans="1:13" ht="67.5" customHeight="1">
      <c r="A214" s="7">
        <f t="shared" si="11"/>
        <v>197</v>
      </c>
      <c r="B214" s="8" t="s">
        <v>265</v>
      </c>
      <c r="C214" s="8" t="s">
        <v>137</v>
      </c>
      <c r="D214" s="8" t="s">
        <v>314</v>
      </c>
      <c r="E214" s="8" t="s">
        <v>174</v>
      </c>
      <c r="F214" s="8" t="s">
        <v>25</v>
      </c>
      <c r="G214" s="8" t="s">
        <v>360</v>
      </c>
      <c r="H214" s="8" t="s">
        <v>312</v>
      </c>
      <c r="I214" s="8" t="s">
        <v>266</v>
      </c>
      <c r="J214" s="10" t="s">
        <v>238</v>
      </c>
      <c r="K214" s="17">
        <f>K215+K216+K217+K218+K219+K220+K221+K222+K223+K224+K225+K226+K227+K228+K229+K230</f>
        <v>5746.294000000001</v>
      </c>
      <c r="L214" s="17">
        <f>L215+L216+L217+L218+L219+L220+L221+L222+L223+L224+L225+L226+L227+L228+L229+L230</f>
        <v>5746.294000000001</v>
      </c>
      <c r="M214" s="17">
        <f>M215+M216+M217+M218+M219+M220+M221+M222+M223+M224+M225+M226+M227+M228+M229+M230</f>
        <v>5746.294000000001</v>
      </c>
    </row>
    <row r="215" spans="1:13" ht="81" customHeight="1">
      <c r="A215" s="7">
        <f t="shared" si="11"/>
        <v>198</v>
      </c>
      <c r="B215" s="8" t="s">
        <v>265</v>
      </c>
      <c r="C215" s="8" t="s">
        <v>137</v>
      </c>
      <c r="D215" s="8" t="s">
        <v>314</v>
      </c>
      <c r="E215" s="8" t="s">
        <v>174</v>
      </c>
      <c r="F215" s="8" t="s">
        <v>25</v>
      </c>
      <c r="G215" s="8" t="s">
        <v>360</v>
      </c>
      <c r="H215" s="8" t="s">
        <v>239</v>
      </c>
      <c r="I215" s="8" t="s">
        <v>266</v>
      </c>
      <c r="J215" s="10" t="s">
        <v>254</v>
      </c>
      <c r="K215" s="17">
        <v>278.631</v>
      </c>
      <c r="L215" s="17">
        <v>278.631</v>
      </c>
      <c r="M215" s="17">
        <v>278.631</v>
      </c>
    </row>
    <row r="216" spans="1:13" ht="77.25" customHeight="1">
      <c r="A216" s="7">
        <f aca="true" t="shared" si="12" ref="A216:A238">A215+1</f>
        <v>199</v>
      </c>
      <c r="B216" s="8" t="s">
        <v>265</v>
      </c>
      <c r="C216" s="8" t="s">
        <v>137</v>
      </c>
      <c r="D216" s="8" t="s">
        <v>314</v>
      </c>
      <c r="E216" s="8" t="s">
        <v>174</v>
      </c>
      <c r="F216" s="8" t="s">
        <v>25</v>
      </c>
      <c r="G216" s="8" t="s">
        <v>360</v>
      </c>
      <c r="H216" s="8" t="s">
        <v>352</v>
      </c>
      <c r="I216" s="8" t="s">
        <v>266</v>
      </c>
      <c r="J216" s="10" t="s">
        <v>255</v>
      </c>
      <c r="K216" s="17">
        <v>381.841</v>
      </c>
      <c r="L216" s="17">
        <v>381.841</v>
      </c>
      <c r="M216" s="17">
        <v>381.841</v>
      </c>
    </row>
    <row r="217" spans="1:13" ht="78.75" customHeight="1">
      <c r="A217" s="7">
        <f t="shared" si="12"/>
        <v>200</v>
      </c>
      <c r="B217" s="8" t="s">
        <v>265</v>
      </c>
      <c r="C217" s="8" t="s">
        <v>137</v>
      </c>
      <c r="D217" s="8" t="s">
        <v>314</v>
      </c>
      <c r="E217" s="8" t="s">
        <v>174</v>
      </c>
      <c r="F217" s="8" t="s">
        <v>25</v>
      </c>
      <c r="G217" s="8" t="s">
        <v>360</v>
      </c>
      <c r="H217" s="8" t="s">
        <v>240</v>
      </c>
      <c r="I217" s="8" t="s">
        <v>266</v>
      </c>
      <c r="J217" s="10" t="s">
        <v>256</v>
      </c>
      <c r="K217" s="17">
        <v>160.497</v>
      </c>
      <c r="L217" s="17">
        <v>160.497</v>
      </c>
      <c r="M217" s="17">
        <v>160.497</v>
      </c>
    </row>
    <row r="218" spans="1:13" ht="82.5" customHeight="1">
      <c r="A218" s="7">
        <f t="shared" si="12"/>
        <v>201</v>
      </c>
      <c r="B218" s="8" t="s">
        <v>265</v>
      </c>
      <c r="C218" s="8" t="s">
        <v>137</v>
      </c>
      <c r="D218" s="8" t="s">
        <v>314</v>
      </c>
      <c r="E218" s="8" t="s">
        <v>174</v>
      </c>
      <c r="F218" s="8" t="s">
        <v>25</v>
      </c>
      <c r="G218" s="8" t="s">
        <v>360</v>
      </c>
      <c r="H218" s="8" t="s">
        <v>241</v>
      </c>
      <c r="I218" s="8" t="s">
        <v>266</v>
      </c>
      <c r="J218" s="10" t="s">
        <v>14</v>
      </c>
      <c r="K218" s="17">
        <v>291.114</v>
      </c>
      <c r="L218" s="17">
        <v>291.114</v>
      </c>
      <c r="M218" s="17">
        <v>291.114</v>
      </c>
    </row>
    <row r="219" spans="1:13" ht="80.25" customHeight="1">
      <c r="A219" s="7">
        <f t="shared" si="12"/>
        <v>202</v>
      </c>
      <c r="B219" s="8" t="s">
        <v>265</v>
      </c>
      <c r="C219" s="8" t="s">
        <v>137</v>
      </c>
      <c r="D219" s="8" t="s">
        <v>314</v>
      </c>
      <c r="E219" s="8" t="s">
        <v>174</v>
      </c>
      <c r="F219" s="8" t="s">
        <v>25</v>
      </c>
      <c r="G219" s="8" t="s">
        <v>360</v>
      </c>
      <c r="H219" s="8" t="s">
        <v>242</v>
      </c>
      <c r="I219" s="8" t="s">
        <v>266</v>
      </c>
      <c r="J219" s="10" t="s">
        <v>118</v>
      </c>
      <c r="K219" s="17">
        <v>157.313</v>
      </c>
      <c r="L219" s="17">
        <v>157.313</v>
      </c>
      <c r="M219" s="17">
        <v>157.313</v>
      </c>
    </row>
    <row r="220" spans="1:13" ht="84" customHeight="1">
      <c r="A220" s="7">
        <f t="shared" si="12"/>
        <v>203</v>
      </c>
      <c r="B220" s="8" t="s">
        <v>265</v>
      </c>
      <c r="C220" s="8" t="s">
        <v>137</v>
      </c>
      <c r="D220" s="8" t="s">
        <v>314</v>
      </c>
      <c r="E220" s="8" t="s">
        <v>174</v>
      </c>
      <c r="F220" s="8" t="s">
        <v>25</v>
      </c>
      <c r="G220" s="8" t="s">
        <v>360</v>
      </c>
      <c r="H220" s="8" t="s">
        <v>243</v>
      </c>
      <c r="I220" s="8" t="s">
        <v>266</v>
      </c>
      <c r="J220" s="10" t="s">
        <v>119</v>
      </c>
      <c r="K220" s="17">
        <v>166.225</v>
      </c>
      <c r="L220" s="17">
        <v>166.225</v>
      </c>
      <c r="M220" s="17">
        <v>166.225</v>
      </c>
    </row>
    <row r="221" spans="1:13" ht="81.75" customHeight="1">
      <c r="A221" s="7">
        <f t="shared" si="12"/>
        <v>204</v>
      </c>
      <c r="B221" s="8" t="s">
        <v>265</v>
      </c>
      <c r="C221" s="8" t="s">
        <v>137</v>
      </c>
      <c r="D221" s="8" t="s">
        <v>314</v>
      </c>
      <c r="E221" s="8" t="s">
        <v>174</v>
      </c>
      <c r="F221" s="8" t="s">
        <v>25</v>
      </c>
      <c r="G221" s="8" t="s">
        <v>360</v>
      </c>
      <c r="H221" s="8" t="s">
        <v>244</v>
      </c>
      <c r="I221" s="8" t="s">
        <v>266</v>
      </c>
      <c r="J221" s="10" t="s">
        <v>120</v>
      </c>
      <c r="K221" s="17">
        <v>179.043</v>
      </c>
      <c r="L221" s="17">
        <v>179.043</v>
      </c>
      <c r="M221" s="17">
        <v>179.043</v>
      </c>
    </row>
    <row r="222" spans="1:13" ht="80.25" customHeight="1">
      <c r="A222" s="7">
        <f t="shared" si="12"/>
        <v>205</v>
      </c>
      <c r="B222" s="8" t="s">
        <v>265</v>
      </c>
      <c r="C222" s="8" t="s">
        <v>137</v>
      </c>
      <c r="D222" s="8" t="s">
        <v>314</v>
      </c>
      <c r="E222" s="8" t="s">
        <v>174</v>
      </c>
      <c r="F222" s="8" t="s">
        <v>25</v>
      </c>
      <c r="G222" s="8" t="s">
        <v>360</v>
      </c>
      <c r="H222" s="8" t="s">
        <v>245</v>
      </c>
      <c r="I222" s="8" t="s">
        <v>266</v>
      </c>
      <c r="J222" s="10" t="s">
        <v>309</v>
      </c>
      <c r="K222" s="17">
        <v>62.157</v>
      </c>
      <c r="L222" s="17">
        <v>62.157</v>
      </c>
      <c r="M222" s="17">
        <v>62.157</v>
      </c>
    </row>
    <row r="223" spans="1:13" ht="81.75" customHeight="1">
      <c r="A223" s="7">
        <f t="shared" si="12"/>
        <v>206</v>
      </c>
      <c r="B223" s="8" t="s">
        <v>265</v>
      </c>
      <c r="C223" s="8" t="s">
        <v>137</v>
      </c>
      <c r="D223" s="8" t="s">
        <v>314</v>
      </c>
      <c r="E223" s="8" t="s">
        <v>174</v>
      </c>
      <c r="F223" s="8" t="s">
        <v>25</v>
      </c>
      <c r="G223" s="8" t="s">
        <v>360</v>
      </c>
      <c r="H223" s="8" t="s">
        <v>246</v>
      </c>
      <c r="I223" s="8" t="s">
        <v>266</v>
      </c>
      <c r="J223" s="10" t="s">
        <v>101</v>
      </c>
      <c r="K223" s="17">
        <v>491.04</v>
      </c>
      <c r="L223" s="17">
        <v>491.04</v>
      </c>
      <c r="M223" s="17">
        <v>491.04</v>
      </c>
    </row>
    <row r="224" spans="1:13" ht="84" customHeight="1">
      <c r="A224" s="7">
        <f t="shared" si="12"/>
        <v>207</v>
      </c>
      <c r="B224" s="8" t="s">
        <v>265</v>
      </c>
      <c r="C224" s="8" t="s">
        <v>137</v>
      </c>
      <c r="D224" s="8" t="s">
        <v>314</v>
      </c>
      <c r="E224" s="8" t="s">
        <v>174</v>
      </c>
      <c r="F224" s="8" t="s">
        <v>25</v>
      </c>
      <c r="G224" s="8" t="s">
        <v>360</v>
      </c>
      <c r="H224" s="8" t="s">
        <v>247</v>
      </c>
      <c r="I224" s="8" t="s">
        <v>266</v>
      </c>
      <c r="J224" s="10" t="s">
        <v>102</v>
      </c>
      <c r="K224" s="17">
        <v>746.585</v>
      </c>
      <c r="L224" s="17">
        <v>746.585</v>
      </c>
      <c r="M224" s="17">
        <v>746.585</v>
      </c>
    </row>
    <row r="225" spans="1:13" ht="80.25" customHeight="1">
      <c r="A225" s="7">
        <f t="shared" si="12"/>
        <v>208</v>
      </c>
      <c r="B225" s="8" t="s">
        <v>265</v>
      </c>
      <c r="C225" s="8" t="s">
        <v>137</v>
      </c>
      <c r="D225" s="8" t="s">
        <v>314</v>
      </c>
      <c r="E225" s="8" t="s">
        <v>174</v>
      </c>
      <c r="F225" s="8" t="s">
        <v>25</v>
      </c>
      <c r="G225" s="8" t="s">
        <v>360</v>
      </c>
      <c r="H225" s="8" t="s">
        <v>248</v>
      </c>
      <c r="I225" s="8" t="s">
        <v>266</v>
      </c>
      <c r="J225" s="10" t="s">
        <v>30</v>
      </c>
      <c r="K225" s="17">
        <v>352.057</v>
      </c>
      <c r="L225" s="17">
        <v>352.057</v>
      </c>
      <c r="M225" s="17">
        <v>352.057</v>
      </c>
    </row>
    <row r="226" spans="1:13" ht="81" customHeight="1">
      <c r="A226" s="7">
        <f t="shared" si="12"/>
        <v>209</v>
      </c>
      <c r="B226" s="8" t="s">
        <v>265</v>
      </c>
      <c r="C226" s="8" t="s">
        <v>137</v>
      </c>
      <c r="D226" s="8" t="s">
        <v>314</v>
      </c>
      <c r="E226" s="8" t="s">
        <v>174</v>
      </c>
      <c r="F226" s="8" t="s">
        <v>25</v>
      </c>
      <c r="G226" s="8" t="s">
        <v>360</v>
      </c>
      <c r="H226" s="8" t="s">
        <v>249</v>
      </c>
      <c r="I226" s="8" t="s">
        <v>266</v>
      </c>
      <c r="J226" s="10" t="s">
        <v>31</v>
      </c>
      <c r="K226" s="17">
        <v>404.604</v>
      </c>
      <c r="L226" s="17">
        <v>404.604</v>
      </c>
      <c r="M226" s="17">
        <v>404.604</v>
      </c>
    </row>
    <row r="227" spans="1:13" ht="80.25" customHeight="1">
      <c r="A227" s="7">
        <f t="shared" si="12"/>
        <v>210</v>
      </c>
      <c r="B227" s="8" t="s">
        <v>265</v>
      </c>
      <c r="C227" s="8" t="s">
        <v>137</v>
      </c>
      <c r="D227" s="8" t="s">
        <v>314</v>
      </c>
      <c r="E227" s="8" t="s">
        <v>174</v>
      </c>
      <c r="F227" s="8" t="s">
        <v>25</v>
      </c>
      <c r="G227" s="8" t="s">
        <v>360</v>
      </c>
      <c r="H227" s="8" t="s">
        <v>250</v>
      </c>
      <c r="I227" s="8" t="s">
        <v>266</v>
      </c>
      <c r="J227" s="10" t="s">
        <v>304</v>
      </c>
      <c r="K227" s="17">
        <v>235.673</v>
      </c>
      <c r="L227" s="17">
        <v>235.673</v>
      </c>
      <c r="M227" s="17">
        <v>235.673</v>
      </c>
    </row>
    <row r="228" spans="1:13" ht="69.75" customHeight="1">
      <c r="A228" s="7">
        <f t="shared" si="12"/>
        <v>211</v>
      </c>
      <c r="B228" s="8" t="s">
        <v>265</v>
      </c>
      <c r="C228" s="8" t="s">
        <v>137</v>
      </c>
      <c r="D228" s="8" t="s">
        <v>314</v>
      </c>
      <c r="E228" s="8" t="s">
        <v>174</v>
      </c>
      <c r="F228" s="8" t="s">
        <v>25</v>
      </c>
      <c r="G228" s="8" t="s">
        <v>360</v>
      </c>
      <c r="H228" s="8" t="s">
        <v>251</v>
      </c>
      <c r="I228" s="8" t="s">
        <v>266</v>
      </c>
      <c r="J228" s="10" t="s">
        <v>326</v>
      </c>
      <c r="K228" s="17">
        <v>305.395</v>
      </c>
      <c r="L228" s="17">
        <v>305.395</v>
      </c>
      <c r="M228" s="17">
        <v>305.395</v>
      </c>
    </row>
    <row r="229" spans="1:13" ht="67.5" customHeight="1">
      <c r="A229" s="7">
        <f t="shared" si="12"/>
        <v>212</v>
      </c>
      <c r="B229" s="8" t="s">
        <v>265</v>
      </c>
      <c r="C229" s="8" t="s">
        <v>137</v>
      </c>
      <c r="D229" s="8" t="s">
        <v>314</v>
      </c>
      <c r="E229" s="8" t="s">
        <v>174</v>
      </c>
      <c r="F229" s="8" t="s">
        <v>25</v>
      </c>
      <c r="G229" s="8" t="s">
        <v>360</v>
      </c>
      <c r="H229" s="8" t="s">
        <v>252</v>
      </c>
      <c r="I229" s="8" t="s">
        <v>266</v>
      </c>
      <c r="J229" s="10" t="s">
        <v>125</v>
      </c>
      <c r="K229" s="17">
        <v>444.391</v>
      </c>
      <c r="L229" s="17">
        <v>444.391</v>
      </c>
      <c r="M229" s="17">
        <v>444.391</v>
      </c>
    </row>
    <row r="230" spans="1:13" ht="79.5" customHeight="1">
      <c r="A230" s="7">
        <f t="shared" si="12"/>
        <v>213</v>
      </c>
      <c r="B230" s="8" t="s">
        <v>265</v>
      </c>
      <c r="C230" s="8" t="s">
        <v>137</v>
      </c>
      <c r="D230" s="8" t="s">
        <v>314</v>
      </c>
      <c r="E230" s="8" t="s">
        <v>174</v>
      </c>
      <c r="F230" s="8" t="s">
        <v>25</v>
      </c>
      <c r="G230" s="8" t="s">
        <v>360</v>
      </c>
      <c r="H230" s="8" t="s">
        <v>253</v>
      </c>
      <c r="I230" s="8" t="s">
        <v>266</v>
      </c>
      <c r="J230" s="10" t="s">
        <v>103</v>
      </c>
      <c r="K230" s="17">
        <v>1089.728</v>
      </c>
      <c r="L230" s="17">
        <v>1089.728</v>
      </c>
      <c r="M230" s="17">
        <v>1089.728</v>
      </c>
    </row>
    <row r="231" spans="1:13" ht="68.25" customHeight="1">
      <c r="A231" s="7">
        <f t="shared" si="12"/>
        <v>214</v>
      </c>
      <c r="B231" s="33" t="s">
        <v>127</v>
      </c>
      <c r="C231" s="33" t="s">
        <v>137</v>
      </c>
      <c r="D231" s="33" t="s">
        <v>314</v>
      </c>
      <c r="E231" s="33" t="s">
        <v>174</v>
      </c>
      <c r="F231" s="33" t="s">
        <v>195</v>
      </c>
      <c r="G231" s="33" t="s">
        <v>129</v>
      </c>
      <c r="H231" s="33" t="s">
        <v>312</v>
      </c>
      <c r="I231" s="33" t="s">
        <v>266</v>
      </c>
      <c r="J231" s="29" t="s">
        <v>196</v>
      </c>
      <c r="K231" s="35">
        <f>K232</f>
        <v>158.9</v>
      </c>
      <c r="L231" s="38">
        <f>L232</f>
        <v>158.9</v>
      </c>
      <c r="M231" s="38">
        <f>M232</f>
        <v>158.9</v>
      </c>
    </row>
    <row r="232" spans="1:13" ht="54" customHeight="1">
      <c r="A232" s="7">
        <f t="shared" si="12"/>
        <v>215</v>
      </c>
      <c r="B232" s="33" t="s">
        <v>265</v>
      </c>
      <c r="C232" s="33" t="s">
        <v>137</v>
      </c>
      <c r="D232" s="33" t="s">
        <v>314</v>
      </c>
      <c r="E232" s="33" t="s">
        <v>174</v>
      </c>
      <c r="F232" s="33" t="s">
        <v>195</v>
      </c>
      <c r="G232" s="33" t="s">
        <v>360</v>
      </c>
      <c r="H232" s="33" t="s">
        <v>312</v>
      </c>
      <c r="I232" s="33" t="s">
        <v>266</v>
      </c>
      <c r="J232" s="29" t="s">
        <v>123</v>
      </c>
      <c r="K232" s="35">
        <v>158.9</v>
      </c>
      <c r="L232" s="37">
        <v>158.9</v>
      </c>
      <c r="M232" s="37">
        <v>158.9</v>
      </c>
    </row>
    <row r="233" spans="1:13" ht="42" customHeight="1">
      <c r="A233" s="7">
        <f t="shared" si="12"/>
        <v>216</v>
      </c>
      <c r="B233" s="5" t="s">
        <v>127</v>
      </c>
      <c r="C233" s="5" t="s">
        <v>137</v>
      </c>
      <c r="D233" s="5" t="s">
        <v>314</v>
      </c>
      <c r="E233" s="5" t="s">
        <v>230</v>
      </c>
      <c r="F233" s="5" t="s">
        <v>127</v>
      </c>
      <c r="G233" s="5" t="s">
        <v>129</v>
      </c>
      <c r="H233" s="5" t="s">
        <v>312</v>
      </c>
      <c r="I233" s="5" t="s">
        <v>266</v>
      </c>
      <c r="J233" s="14" t="s">
        <v>177</v>
      </c>
      <c r="K233" s="19">
        <f aca="true" t="shared" si="13" ref="K233:M234">K234</f>
        <v>38164.711</v>
      </c>
      <c r="L233" s="19">
        <f t="shared" si="13"/>
        <v>38164.711</v>
      </c>
      <c r="M233" s="19">
        <f t="shared" si="13"/>
        <v>38164.711</v>
      </c>
    </row>
    <row r="234" spans="1:13" ht="25.5">
      <c r="A234" s="7">
        <f t="shared" si="12"/>
        <v>217</v>
      </c>
      <c r="B234" s="8" t="s">
        <v>265</v>
      </c>
      <c r="C234" s="8" t="s">
        <v>137</v>
      </c>
      <c r="D234" s="8" t="s">
        <v>314</v>
      </c>
      <c r="E234" s="8" t="s">
        <v>230</v>
      </c>
      <c r="F234" s="8" t="s">
        <v>332</v>
      </c>
      <c r="G234" s="8" t="s">
        <v>129</v>
      </c>
      <c r="H234" s="8" t="s">
        <v>312</v>
      </c>
      <c r="I234" s="8" t="s">
        <v>266</v>
      </c>
      <c r="J234" s="10" t="s">
        <v>349</v>
      </c>
      <c r="K234" s="17">
        <f t="shared" si="13"/>
        <v>38164.711</v>
      </c>
      <c r="L234" s="17">
        <f t="shared" si="13"/>
        <v>38164.711</v>
      </c>
      <c r="M234" s="17">
        <f t="shared" si="13"/>
        <v>38164.711</v>
      </c>
    </row>
    <row r="235" spans="1:13" ht="30.75" customHeight="1">
      <c r="A235" s="7">
        <f t="shared" si="12"/>
        <v>218</v>
      </c>
      <c r="B235" s="8" t="s">
        <v>265</v>
      </c>
      <c r="C235" s="8" t="s">
        <v>137</v>
      </c>
      <c r="D235" s="8" t="s">
        <v>314</v>
      </c>
      <c r="E235" s="8" t="s">
        <v>230</v>
      </c>
      <c r="F235" s="8" t="s">
        <v>176</v>
      </c>
      <c r="G235" s="8" t="s">
        <v>360</v>
      </c>
      <c r="H235" s="8" t="s">
        <v>312</v>
      </c>
      <c r="I235" s="8" t="s">
        <v>266</v>
      </c>
      <c r="J235" s="10" t="s">
        <v>104</v>
      </c>
      <c r="K235" s="17">
        <f>K236+K238+K237</f>
        <v>38164.711</v>
      </c>
      <c r="L235" s="17">
        <f>L236+L238+L237</f>
        <v>38164.711</v>
      </c>
      <c r="M235" s="17">
        <f>M236+M238+M237</f>
        <v>38164.711</v>
      </c>
    </row>
    <row r="236" spans="1:13" ht="37.5" customHeight="1">
      <c r="A236" s="7">
        <f t="shared" si="12"/>
        <v>219</v>
      </c>
      <c r="B236" s="8" t="s">
        <v>265</v>
      </c>
      <c r="C236" s="8" t="s">
        <v>137</v>
      </c>
      <c r="D236" s="8" t="s">
        <v>314</v>
      </c>
      <c r="E236" s="8" t="s">
        <v>230</v>
      </c>
      <c r="F236" s="8" t="s">
        <v>176</v>
      </c>
      <c r="G236" s="8" t="s">
        <v>360</v>
      </c>
      <c r="H236" s="8" t="s">
        <v>105</v>
      </c>
      <c r="I236" s="8" t="s">
        <v>266</v>
      </c>
      <c r="J236" s="10" t="s">
        <v>347</v>
      </c>
      <c r="K236" s="17">
        <v>22000</v>
      </c>
      <c r="L236" s="26">
        <v>22000</v>
      </c>
      <c r="M236" s="26">
        <v>22000</v>
      </c>
    </row>
    <row r="237" spans="1:13" ht="38.25">
      <c r="A237" s="7">
        <f t="shared" si="12"/>
        <v>220</v>
      </c>
      <c r="B237" s="8" t="s">
        <v>265</v>
      </c>
      <c r="C237" s="8" t="s">
        <v>137</v>
      </c>
      <c r="D237" s="8" t="s">
        <v>314</v>
      </c>
      <c r="E237" s="8" t="s">
        <v>230</v>
      </c>
      <c r="F237" s="8" t="s">
        <v>176</v>
      </c>
      <c r="G237" s="8" t="s">
        <v>360</v>
      </c>
      <c r="H237" s="8" t="s">
        <v>106</v>
      </c>
      <c r="I237" s="8" t="s">
        <v>266</v>
      </c>
      <c r="J237" s="10" t="s">
        <v>330</v>
      </c>
      <c r="K237" s="17">
        <v>7177.724</v>
      </c>
      <c r="L237" s="17">
        <v>7177.724</v>
      </c>
      <c r="M237" s="17">
        <v>7177.724</v>
      </c>
    </row>
    <row r="238" spans="1:13" ht="39" customHeight="1">
      <c r="A238" s="7">
        <f t="shared" si="12"/>
        <v>221</v>
      </c>
      <c r="B238" s="8" t="s">
        <v>265</v>
      </c>
      <c r="C238" s="8" t="s">
        <v>137</v>
      </c>
      <c r="D238" s="8" t="s">
        <v>314</v>
      </c>
      <c r="E238" s="8" t="s">
        <v>230</v>
      </c>
      <c r="F238" s="8" t="s">
        <v>176</v>
      </c>
      <c r="G238" s="8" t="s">
        <v>360</v>
      </c>
      <c r="H238" s="8" t="s">
        <v>209</v>
      </c>
      <c r="I238" s="8" t="s">
        <v>266</v>
      </c>
      <c r="J238" s="10" t="s">
        <v>348</v>
      </c>
      <c r="K238" s="17">
        <v>8986.987</v>
      </c>
      <c r="L238" s="17">
        <v>8986.987</v>
      </c>
      <c r="M238" s="17">
        <v>8986.987</v>
      </c>
    </row>
    <row r="239" spans="1:13" ht="12.75">
      <c r="A239" s="52" t="s">
        <v>354</v>
      </c>
      <c r="B239" s="52"/>
      <c r="C239" s="4"/>
      <c r="D239" s="4"/>
      <c r="E239" s="4"/>
      <c r="F239" s="4"/>
      <c r="G239" s="4"/>
      <c r="H239" s="4"/>
      <c r="I239" s="4"/>
      <c r="J239" s="12"/>
      <c r="K239" s="20">
        <f>K103+K16</f>
        <v>967891.17</v>
      </c>
      <c r="L239" s="20">
        <f>L103+L16</f>
        <v>1004611.0350000001</v>
      </c>
      <c r="M239" s="20">
        <f>M103+M16</f>
        <v>1050679.122</v>
      </c>
    </row>
    <row r="240" ht="15" customHeight="1"/>
    <row r="241" ht="15" customHeight="1"/>
    <row r="242" ht="15" customHeight="1"/>
    <row r="243" ht="15" customHeight="1"/>
    <row r="244" ht="15" customHeight="1"/>
  </sheetData>
  <sheetProtection/>
  <mergeCells count="40">
    <mergeCell ref="A1:M1"/>
    <mergeCell ref="J2:M2"/>
    <mergeCell ref="J3:M3"/>
    <mergeCell ref="J4:M4"/>
    <mergeCell ref="L12:L14"/>
    <mergeCell ref="M12:M14"/>
    <mergeCell ref="J12:J14"/>
    <mergeCell ref="A9:K9"/>
    <mergeCell ref="A11:M11"/>
    <mergeCell ref="A12:A14"/>
    <mergeCell ref="B12:I13"/>
    <mergeCell ref="A5:M5"/>
    <mergeCell ref="J6:M6"/>
    <mergeCell ref="G125:G126"/>
    <mergeCell ref="L125:L126"/>
    <mergeCell ref="K12:K14"/>
    <mergeCell ref="C125:C126"/>
    <mergeCell ref="J7:M7"/>
    <mergeCell ref="E125:E126"/>
    <mergeCell ref="K125:K126"/>
    <mergeCell ref="J8:M8"/>
    <mergeCell ref="D127:D128"/>
    <mergeCell ref="C127:C128"/>
    <mergeCell ref="B125:B126"/>
    <mergeCell ref="G127:G128"/>
    <mergeCell ref="F125:F126"/>
    <mergeCell ref="A125:A126"/>
    <mergeCell ref="E127:E128"/>
    <mergeCell ref="M125:M126"/>
    <mergeCell ref="A239:B239"/>
    <mergeCell ref="J125:J126"/>
    <mergeCell ref="D125:D126"/>
    <mergeCell ref="H125:H126"/>
    <mergeCell ref="B127:B128"/>
    <mergeCell ref="K127:K128"/>
    <mergeCell ref="I125:I126"/>
    <mergeCell ref="I127:I128"/>
    <mergeCell ref="H127:H128"/>
    <mergeCell ref="F127:F128"/>
    <mergeCell ref="J127:J128"/>
  </mergeCells>
  <printOptions/>
  <pageMargins left="0.984251968503937" right="0" top="0.2755905511811024" bottom="0.3937007874015748" header="0.2362204724409449" footer="0.15748031496062992"/>
  <pageSetup horizontalDpi="600" verticalDpi="600" orientation="portrait"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user</cp:lastModifiedBy>
  <cp:lastPrinted>2013-02-27T08:17:58Z</cp:lastPrinted>
  <dcterms:created xsi:type="dcterms:W3CDTF">2009-10-12T07:27:34Z</dcterms:created>
  <dcterms:modified xsi:type="dcterms:W3CDTF">2013-02-27T08:18:00Z</dcterms:modified>
  <cp:category/>
  <cp:version/>
  <cp:contentType/>
  <cp:contentStatus/>
</cp:coreProperties>
</file>