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источники" sheetId="2" r:id="rId2"/>
  </sheets>
  <definedNames>
    <definedName name="_Otchet_Period_Source__AT_ObjectName">'доходы'!#REF!</definedName>
    <definedName name="_PBuh_">#REF!</definedName>
    <definedName name="_PBuhN_">#REF!</definedName>
    <definedName name="_Period_">'доходы'!$A$5</definedName>
    <definedName name="_PRuk_">#REF!</definedName>
    <definedName name="_PRukN_">#REF!</definedName>
    <definedName name="_RDate_">'доходы'!#REF!</definedName>
    <definedName name="_СпрОКАТО_">'доходы'!#REF!</definedName>
    <definedName name="_СпрОКПО_">'доходы'!#REF!</definedName>
    <definedName name="total2">#REF!</definedName>
    <definedName name="_xlnm.Print_Titles" localSheetId="0">'доходы'!$14:$15</definedName>
  </definedNames>
  <calcPr fullCalcOnLoad="1"/>
</workbook>
</file>

<file path=xl/sharedStrings.xml><?xml version="1.0" encoding="utf-8"?>
<sst xmlns="http://schemas.openxmlformats.org/spreadsheetml/2006/main" count="444" uniqueCount="413">
  <si>
    <t/>
  </si>
  <si>
    <t>Источники финансирования дефицитов бюджетов - всего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</si>
  <si>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</si>
  <si>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</si>
  <si>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</si>
  <si>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</si>
  <si>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Погашение кредитов, предоставленных кредитными  организациями в валюте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</si>
  <si>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</si>
  <si>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</si>
  <si>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</si>
  <si>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</si>
  <si>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</si>
  <si>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</si>
  <si>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</si>
  <si>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</si>
  <si>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</si>
  <si>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</si>
  <si>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</si>
  <si>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 1 апреля 2012 года</t>
  </si>
  <si>
    <t>01.04.2012</t>
  </si>
  <si>
    <t>Код строки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</si>
  <si>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</si>
  <si>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</si>
  <si>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</si>
  <si>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</si>
  <si>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</si>
  <si>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</si>
  <si>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</si>
  <si>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</si>
  <si>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</si>
  <si>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</si>
  <si>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2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</si>
  <si>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</si>
  <si>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</si>
  <si>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</si>
  <si>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</si>
  <si>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</si>
  <si>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</si>
  <si>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</si>
  <si>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</si>
  <si>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</si>
  <si>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</si>
  <si>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</si>
  <si>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</si>
  <si>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</si>
  <si>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</si>
  <si>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</si>
  <si>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</si>
  <si>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</si>
  <si>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</si>
  <si>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</si>
  <si>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</si>
  <si>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</si>
  <si>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</si>
  <si>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</si>
  <si>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</si>
  <si>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</si>
  <si>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</si>
  <si>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</si>
  <si>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</si>
  <si>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</si>
  <si>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</si>
  <si>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</si>
  <si>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</si>
  <si>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</si>
  <si>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</si>
  <si>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</si>
  <si>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</si>
  <si>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</si>
  <si>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</si>
  <si>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</si>
  <si>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</si>
  <si>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</si>
  <si>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</si>
  <si>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</si>
  <si>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</si>
  <si>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</si>
  <si>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</si>
  <si>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</si>
  <si>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</si>
  <si>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</si>
  <si>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</si>
  <si>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</si>
  <si>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</si>
  <si>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</si>
  <si>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</si>
  <si>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</si>
  <si>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</si>
  <si>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</si>
  <si>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</si>
  <si>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</si>
  <si>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</si>
  <si>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</si>
  <si>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</si>
  <si>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</si>
  <si>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</si>
  <si>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</si>
  <si>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</si>
  <si>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</si>
  <si>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</si>
  <si>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</si>
  <si>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</si>
  <si>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</si>
  <si>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</si>
  <si>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</si>
  <si>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</si>
  <si>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</si>
  <si>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</si>
  <si>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</si>
  <si>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</si>
  <si>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</si>
  <si>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</si>
  <si>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</si>
  <si>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</si>
  <si>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</si>
  <si>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</si>
  <si>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</si>
  <si>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</si>
  <si>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</si>
  <si>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</si>
  <si>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</si>
  <si>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</si>
  <si>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</si>
  <si>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</si>
  <si>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</si>
  <si>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</si>
  <si>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</si>
  <si>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</si>
  <si>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</si>
  <si>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</si>
  <si>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</si>
  <si>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</si>
  <si>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</si>
  <si>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</si>
  <si>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</si>
  <si>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</si>
  <si>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</si>
  <si>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</si>
  <si>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</si>
  <si>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</si>
  <si>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</si>
  <si>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</si>
  <si>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</si>
  <si>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</si>
  <si>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</si>
  <si>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</si>
  <si>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</si>
  <si>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</si>
  <si>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</si>
  <si>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</si>
  <si>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</si>
  <si>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</si>
  <si>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</si>
  <si>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</si>
  <si>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</si>
  <si>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</si>
  <si>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</si>
  <si>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</si>
  <si>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</si>
  <si>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</si>
  <si>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</si>
  <si>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</si>
  <si>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</si>
  <si>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</si>
  <si>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</si>
  <si>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</si>
  <si>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</si>
  <si>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</si>
  <si>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</si>
  <si>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</si>
  <si>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</si>
  <si>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</si>
  <si>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</si>
  <si>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</si>
  <si>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</si>
  <si>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</si>
  <si>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</si>
  <si>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</si>
  <si>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</si>
  <si>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</si>
  <si>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</si>
  <si>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</si>
  <si>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</si>
  <si>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</si>
  <si>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</si>
  <si>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</si>
  <si>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</si>
  <si>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</si>
  <si>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</si>
  <si>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</si>
  <si>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</si>
  <si>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</si>
  <si>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</si>
  <si>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</si>
  <si>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</si>
  <si>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</si>
  <si>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</si>
  <si>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</si>
  <si>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</si>
  <si>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</si>
  <si>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</si>
  <si>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</si>
  <si>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</si>
  <si>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</si>
  <si>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</si>
  <si>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</si>
  <si>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</si>
  <si>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</si>
  <si>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</si>
  <si>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</si>
  <si>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</si>
  <si>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</si>
  <si>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</si>
  <si>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</si>
  <si>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</si>
  <si>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</si>
  <si>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</si>
  <si>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</si>
  <si>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</si>
  <si>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</si>
  <si>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</si>
  <si>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</si>
  <si>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</si>
  <si>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</si>
  <si>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</si>
  <si>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</si>
  <si>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</si>
  <si>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</si>
  <si>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</si>
  <si>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</si>
  <si>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</si>
  <si>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</si>
  <si>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</si>
  <si>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</si>
  <si>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</si>
  <si>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</si>
  <si>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</si>
  <si>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</si>
  <si>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</si>
  <si>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</si>
  <si>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</si>
  <si>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</si>
  <si>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</si>
  <si>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</si>
  <si>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</si>
  <si>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</si>
  <si>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</si>
  <si>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</si>
  <si>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</si>
  <si>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</si>
  <si>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</si>
  <si>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</si>
  <si>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</si>
  <si>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</si>
  <si>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</si>
  <si>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</si>
  <si>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</si>
  <si>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</si>
  <si>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</si>
  <si>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</si>
  <si>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</si>
  <si>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</si>
  <si>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</si>
  <si>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</si>
  <si>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</si>
  <si>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</si>
  <si>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</si>
  <si>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</si>
  <si>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</si>
  <si>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ОТЧЕТ ОБ ИСПОЛНЕНИИ БЮДЖЕТА</t>
  </si>
  <si>
    <t>0503117</t>
  </si>
  <si>
    <t>Наименование финансового органа Финансовое управление администрации Рыбинского района</t>
  </si>
  <si>
    <t>Наименование публично-правового образования: Рыбинский район</t>
  </si>
  <si>
    <t>Периодичность: квартальная</t>
  </si>
  <si>
    <t>Неисполненные назначения</t>
  </si>
  <si>
    <t>182 1 01 00000 00 0000 000</t>
  </si>
  <si>
    <t>182 1 01 01000 00 0000 110</t>
  </si>
  <si>
    <t>182 1 01 01010 00 0000 110</t>
  </si>
  <si>
    <t>182 1 01 01012 01 0000 110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</si>
  <si>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</si>
  <si>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</si>
  <si>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</si>
  <si>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</si>
  <si>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</si>
  <si>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182 1 05 00000 00 0000 000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</si>
  <si>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</si>
  <si>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</si>
  <si>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</si>
  <si>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</si>
  <si>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</si>
  <si>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182 1 05 03020 01 0000 110</t>
  </si>
  <si>
    <t>182 1 08 00000 00 0000 000</t>
  </si>
  <si>
    <t>182 1 08 03000 01 0000 110</t>
  </si>
  <si>
    <t>182 1 08 03010 01 0000 110</t>
  </si>
  <si>
    <t>182 1 09 00000 00 0000 000</t>
  </si>
  <si>
    <t>182 1 09 07000 00 0000 110</t>
  </si>
  <si>
    <t>182 1 09 07030 00 0000 110</t>
  </si>
  <si>
    <t>182 1 09 07033 05 0000 110</t>
  </si>
  <si>
    <t>012 1 11 00000 00 0000 000</t>
  </si>
  <si>
    <t>012 1 11 05000 00 0000 120</t>
  </si>
  <si>
    <t>012 1 11 05010 00 0000 120</t>
  </si>
  <si>
    <t>012 1 11 05013 10 0000 120</t>
  </si>
  <si>
    <t>012 1 11 05020 00 0000 120</t>
  </si>
  <si>
    <t>012 1 11 05025 05 0000 120</t>
  </si>
  <si>
    <t>012 1 11 09000 00 0000 120</t>
  </si>
  <si>
    <t>012 1 11 09040 00 0000 120</t>
  </si>
  <si>
    <t>012 1 11 09045 05 0000 120</t>
  </si>
  <si>
    <t>048 1 12 00000 00 0000 000</t>
  </si>
  <si>
    <t>048 1 12 01000 01 0000 120</t>
  </si>
  <si>
    <t>048 1 12 01010 01 0000 120</t>
  </si>
  <si>
    <t>048 1 12 01020 01 0000 120</t>
  </si>
  <si>
    <t>048 1 12 01030 01 0000 120</t>
  </si>
  <si>
    <t>048 1 12 01040 01 0000 120</t>
  </si>
  <si>
    <t>016 1 13 01000 00 0000 130</t>
  </si>
  <si>
    <t>016 1 13 01990 00 0000 130</t>
  </si>
  <si>
    <t>016 1 13 01995 05 0000 130</t>
  </si>
  <si>
    <t>014 1 13 02000 00 0000 130</t>
  </si>
  <si>
    <t>014 1 13 02990 00 0000 130</t>
  </si>
  <si>
    <t>014 1 13 02995 05 0000 130</t>
  </si>
  <si>
    <t>012 1 14 00000 00 0000 000</t>
  </si>
  <si>
    <t>012 1 14 01000 00 0000 410</t>
  </si>
  <si>
    <t>012 1 14 01050 05 0000 410</t>
  </si>
  <si>
    <t>012 1 14 02000 00 0000 000</t>
  </si>
  <si>
    <t>012 1 14 02050 05 0000 410</t>
  </si>
  <si>
    <t>012 1 14 02053 05 0000 410</t>
  </si>
  <si>
    <t>012 1 14 06000 00 0000 430</t>
  </si>
  <si>
    <t>012 1 14 06013 10 0000 430</t>
  </si>
  <si>
    <t>012 1 14 06010 10 0000 430</t>
  </si>
  <si>
    <t>182 1 16 03000 00 0000 000</t>
  </si>
  <si>
    <t>182 1 16 03010 01 0000 140</t>
  </si>
  <si>
    <t>182 1 16 03030 01 0000 140</t>
  </si>
  <si>
    <t>182 1 16 06000 01 0000 140</t>
  </si>
  <si>
    <t>188 1 16 08000 01 0000 140</t>
  </si>
  <si>
    <t>081 1 16 25060 01 0000 140</t>
  </si>
  <si>
    <t>321 1 16 25060 01 0000 140</t>
  </si>
  <si>
    <t>188 1 16 25030 01 0000 140</t>
  </si>
  <si>
    <t>188 1 16 30000 00 0000 140</t>
  </si>
  <si>
    <t>188 1 16 30030 01 0000 140</t>
  </si>
  <si>
    <t>707 1 16 35000 00 0000 140</t>
  </si>
  <si>
    <t>707 1 16 35030 05 0000 140</t>
  </si>
  <si>
    <t>192 1 16 90050 05 0000 140</t>
  </si>
  <si>
    <t>188 1 16 90050 05 0000 140</t>
  </si>
  <si>
    <t>177 1 16 90050 05 0000 140</t>
  </si>
  <si>
    <t>141 1 16 90050 05 0000 140</t>
  </si>
  <si>
    <t>106 1 16 90050 05 0000 140</t>
  </si>
  <si>
    <t>081 1 16 90050 05 0000 140</t>
  </si>
  <si>
    <t>069 1 16 90050 05 0000 140</t>
  </si>
  <si>
    <t>014 1 16 90050 05 0000 140</t>
  </si>
  <si>
    <t>014 1 17 01050 05 0000 18/0</t>
  </si>
  <si>
    <t>013 1 17 01050 05 0000 18/0</t>
  </si>
  <si>
    <t>012 1 17 01050 05 0000 18/0</t>
  </si>
  <si>
    <t>013 2 00 00000 00 0000 000</t>
  </si>
  <si>
    <t>013 2 02 00000 00 0000 000</t>
  </si>
  <si>
    <t>013 2 02 02000 00 0000 151</t>
  </si>
  <si>
    <t>013 2 02 02999 00 0000 151</t>
  </si>
  <si>
    <t>013 2 02 02999 05 0000 151</t>
  </si>
  <si>
    <t>013 2 02 03000 00 0000 151</t>
  </si>
  <si>
    <t>013 2 02 03001 00 0000 151</t>
  </si>
  <si>
    <t>013 2 02 03001 05 0000 151</t>
  </si>
  <si>
    <t>013 2 02 03004 00 0000 151</t>
  </si>
  <si>
    <t>013 2 02 03004 05 0000 151</t>
  </si>
  <si>
    <t>013 2 02 03012 00 0000 151</t>
  </si>
  <si>
    <t>013 2 02 03012 05 0000 151</t>
  </si>
  <si>
    <t>013 2 02 03015 00 0000 151</t>
  </si>
  <si>
    <t>013 2 02 03015 05 0000 151</t>
  </si>
  <si>
    <t>013 2 02 03021 00 0000 151</t>
  </si>
  <si>
    <t>013 2 02 03021 05 0000 151</t>
  </si>
  <si>
    <t>013 2 02 03022 00 0000 151</t>
  </si>
  <si>
    <t>013 2 02 03022 05 0000 151</t>
  </si>
  <si>
    <t>013 2 02 03024 00 0000 151</t>
  </si>
  <si>
    <t>013 2 02 03024 05 0000 151</t>
  </si>
  <si>
    <t>013 2 02 03026 00 0000 151</t>
  </si>
  <si>
    <t>013 2 02 03026 05 0000 151</t>
  </si>
  <si>
    <t>013 2 02 03029 00 0000 151</t>
  </si>
  <si>
    <t>013 2 02 03029 05 0000 151</t>
  </si>
  <si>
    <t>013 2 02 03046 00 0000 151</t>
  </si>
  <si>
    <t>013 2 02 03046 05 0000 151</t>
  </si>
  <si>
    <t>013 2 02 03055 00 0000 151</t>
  </si>
  <si>
    <t>013 2 02 03055 05 0000 151</t>
  </si>
  <si>
    <t>013 2 02 04000 00 0000 151</t>
  </si>
  <si>
    <t>013 2 02 04014 00 0000 151</t>
  </si>
  <si>
    <t>013 2 02 04025 00 0000 151</t>
  </si>
  <si>
    <t>013 2 02 04025 05 0000 151</t>
  </si>
  <si>
    <t>013 2 02 09000 00 0000 151</t>
  </si>
  <si>
    <t>013 2 02 09060 00 0000 151</t>
  </si>
  <si>
    <t>013 2 02 09065 05 0000 151</t>
  </si>
  <si>
    <t>013 2 18 00000 00 0000 000</t>
  </si>
  <si>
    <t>013 2 18 00000 00 0000 151</t>
  </si>
  <si>
    <t>013 2 18 05000 05 0000 151</t>
  </si>
  <si>
    <t>013 2 18 05010 05 0000 151</t>
  </si>
  <si>
    <t>013 2 19 00000 00 0000 000</t>
  </si>
  <si>
    <t>013 2 19 05000 05 0000 151</t>
  </si>
  <si>
    <t>141 1 16 28000 01 0000 140</t>
  </si>
  <si>
    <t>141 1 16 08000 01 0000 140</t>
  </si>
  <si>
    <t>188 1 16 28000 01 0000 140</t>
  </si>
  <si>
    <t>048 1 16 90050 05 0000 140</t>
  </si>
  <si>
    <t>013 01 00 00 00 00 0000 000</t>
  </si>
  <si>
    <t>013 01 02 00 00 00 0000 000</t>
  </si>
  <si>
    <t>013 01 02 00 00 00 0000 710</t>
  </si>
  <si>
    <t>013 01 02 00 00 05 0000 710</t>
  </si>
  <si>
    <t>013 01 02 00 00 00 0000 800</t>
  </si>
  <si>
    <t>013 01 02 00 00 05 0000 810</t>
  </si>
  <si>
    <t>013 01 05 00 00 00 0000 000</t>
  </si>
  <si>
    <t>013 01 05 00 00 00 0000 500</t>
  </si>
  <si>
    <t>013 01 05 02 00 00 0000 500</t>
  </si>
  <si>
    <t>013 01 05 02 01 00 0000 510</t>
  </si>
  <si>
    <t>013 01 05 02 01 05 0000 510</t>
  </si>
  <si>
    <t>013 01 05 00 00 00 0000 600</t>
  </si>
  <si>
    <t>013 01 05 02 00 00 0000 600</t>
  </si>
  <si>
    <t>013 01 05 02 01 00 0000 610</t>
  </si>
  <si>
    <t>013 01 05 02 01 05 0000 610</t>
  </si>
  <si>
    <t>Х</t>
  </si>
  <si>
    <t xml:space="preserve">Приложение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Рыбинского района                                                        №                  от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</si>
</sst>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5" fillId="0" borderId="14" xfId="0" applyFont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14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9" fontId="25" fillId="0" borderId="14" xfId="0" applyNumberFormat="1" applyFont="1" applyBorder="1" applyAlignment="1">
      <alignment horizontal="centerContinuous"/>
    </xf>
    <xf numFmtId="49" fontId="25" fillId="0" borderId="14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Continuous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center"/>
    </xf>
    <xf numFmtId="2" fontId="25" fillId="0" borderId="14" xfId="0" applyNumberFormat="1" applyFont="1" applyFill="1" applyBorder="1" applyAlignment="1">
      <alignment horizontal="right" vertical="center" wrapText="1"/>
    </xf>
    <xf numFmtId="2" fontId="25" fillId="0" borderId="14" xfId="0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right"/>
    </xf>
    <xf numFmtId="4" fontId="25" fillId="0" borderId="14" xfId="0" applyNumberFormat="1" applyFont="1" applyBorder="1" applyAlignment="1">
      <alignment/>
    </xf>
    <xf numFmtId="0" fontId="25" fillId="0" borderId="13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9" fontId="25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90" zoomScaleNormal="90" zoomScalePageLayoutView="0" workbookViewId="0" topLeftCell="B55">
      <selection activeCell="F68" sqref="F68"/>
    </sheetView>
  </sheetViews>
  <sheetFormatPr defaultColWidth="9.00390625" defaultRowHeight="12.75"/>
  <cols>
    <col min="1" max="1" width="105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625" style="0" customWidth="1"/>
    <col min="6" max="7" width="13.875" style="0" customWidth="1"/>
    <col min="8" max="8" width="10.125" style="8" customWidth="1"/>
    <col min="9" max="9" width="10.75390625" style="8" customWidth="1"/>
    <col min="10" max="27" width="9.125" style="8" customWidth="1"/>
  </cols>
  <sheetData>
    <row r="1" spans="1:7" ht="12.75" customHeight="1">
      <c r="A1" s="2"/>
      <c r="B1" s="1"/>
      <c r="C1" s="1"/>
      <c r="D1" s="1"/>
      <c r="E1" s="73" t="s">
        <v>412</v>
      </c>
      <c r="F1" s="73"/>
      <c r="G1" s="73"/>
    </row>
    <row r="2" spans="1:7" ht="12.75" customHeight="1">
      <c r="A2" s="20"/>
      <c r="B2" s="20"/>
      <c r="C2" s="20"/>
      <c r="D2" s="20"/>
      <c r="E2" s="73"/>
      <c r="F2" s="73"/>
      <c r="G2" s="73"/>
    </row>
    <row r="3" spans="1:7" ht="18" customHeight="1">
      <c r="A3" s="70" t="s">
        <v>269</v>
      </c>
      <c r="B3" s="70"/>
      <c r="C3" s="70"/>
      <c r="D3" s="70"/>
      <c r="E3" s="73"/>
      <c r="F3" s="73"/>
      <c r="G3" s="73"/>
    </row>
    <row r="4" spans="1:7" ht="12.75" customHeight="1">
      <c r="A4" s="71" t="s">
        <v>18</v>
      </c>
      <c r="B4" s="71"/>
      <c r="C4" s="71"/>
      <c r="D4" s="71"/>
      <c r="E4" s="73"/>
      <c r="F4" s="73"/>
      <c r="G4" s="73"/>
    </row>
    <row r="5" spans="1:8" ht="12.75">
      <c r="A5" s="22"/>
      <c r="B5" s="23"/>
      <c r="C5" s="23"/>
      <c r="D5" s="23"/>
      <c r="E5" s="23"/>
      <c r="F5" s="24"/>
      <c r="G5" s="25" t="s">
        <v>24</v>
      </c>
      <c r="H5" s="19"/>
    </row>
    <row r="6" spans="1:8" ht="12.75">
      <c r="A6" s="22"/>
      <c r="B6" s="21"/>
      <c r="C6" s="21"/>
      <c r="D6" s="21"/>
      <c r="E6" s="21"/>
      <c r="F6" s="26" t="s">
        <v>33</v>
      </c>
      <c r="G6" s="27" t="s">
        <v>270</v>
      </c>
      <c r="H6" s="19"/>
    </row>
    <row r="7" spans="1:8" ht="12.75">
      <c r="A7" s="28"/>
      <c r="B7" s="28"/>
      <c r="C7" s="28"/>
      <c r="D7" s="28"/>
      <c r="E7" s="29"/>
      <c r="F7" s="30" t="s">
        <v>28</v>
      </c>
      <c r="G7" s="31" t="s">
        <v>19</v>
      </c>
      <c r="H7" s="19"/>
    </row>
    <row r="8" spans="1:8" ht="12.75">
      <c r="A8" s="72" t="s">
        <v>271</v>
      </c>
      <c r="B8" s="72"/>
      <c r="C8" s="72"/>
      <c r="D8" s="72"/>
      <c r="E8" s="72"/>
      <c r="F8" s="30" t="s">
        <v>26</v>
      </c>
      <c r="G8" s="32" t="s">
        <v>0</v>
      </c>
      <c r="H8" s="19"/>
    </row>
    <row r="9" spans="1:8" ht="12.75">
      <c r="A9" s="72" t="s">
        <v>272</v>
      </c>
      <c r="B9" s="72"/>
      <c r="C9" s="72"/>
      <c r="D9" s="72"/>
      <c r="E9" s="72"/>
      <c r="F9" s="30" t="s">
        <v>34</v>
      </c>
      <c r="G9" s="32" t="s">
        <v>0</v>
      </c>
      <c r="H9" s="19"/>
    </row>
    <row r="10" spans="1:8" ht="12.75">
      <c r="A10" s="28" t="s">
        <v>273</v>
      </c>
      <c r="B10" s="28"/>
      <c r="C10" s="28"/>
      <c r="D10" s="28"/>
      <c r="E10" s="29"/>
      <c r="F10" s="30"/>
      <c r="G10" s="31"/>
      <c r="H10" s="19"/>
    </row>
    <row r="11" spans="1:8" ht="12.75">
      <c r="A11" s="28" t="s">
        <v>23</v>
      </c>
      <c r="B11" s="28"/>
      <c r="C11" s="28"/>
      <c r="D11" s="28"/>
      <c r="E11" s="29"/>
      <c r="F11" s="30" t="s">
        <v>27</v>
      </c>
      <c r="G11" s="31" t="s">
        <v>22</v>
      </c>
      <c r="H11" s="19"/>
    </row>
    <row r="12" spans="1:8" ht="12.75">
      <c r="A12" s="69" t="s">
        <v>30</v>
      </c>
      <c r="B12" s="69"/>
      <c r="C12" s="69"/>
      <c r="D12" s="69"/>
      <c r="E12" s="69"/>
      <c r="F12" s="69"/>
      <c r="G12" s="33"/>
      <c r="H12" s="19"/>
    </row>
    <row r="13" spans="1:7" ht="12.75">
      <c r="A13" s="3"/>
      <c r="B13" s="3"/>
      <c r="C13" s="3"/>
      <c r="D13" s="4"/>
      <c r="E13" s="5"/>
      <c r="F13" s="7"/>
      <c r="G13" s="6"/>
    </row>
    <row r="14" spans="1:7" ht="39" customHeight="1">
      <c r="A14" s="34" t="s">
        <v>25</v>
      </c>
      <c r="B14" s="35" t="s">
        <v>20</v>
      </c>
      <c r="C14" s="67" t="s">
        <v>36</v>
      </c>
      <c r="D14" s="68"/>
      <c r="E14" s="36" t="s">
        <v>32</v>
      </c>
      <c r="F14" s="34" t="s">
        <v>29</v>
      </c>
      <c r="G14" s="34" t="s">
        <v>274</v>
      </c>
    </row>
    <row r="15" spans="1:7" ht="12.75">
      <c r="A15" s="9">
        <v>1</v>
      </c>
      <c r="B15" s="10">
        <v>2</v>
      </c>
      <c r="C15" s="10" t="s">
        <v>31</v>
      </c>
      <c r="D15" s="17">
        <v>3</v>
      </c>
      <c r="E15" s="13">
        <v>4</v>
      </c>
      <c r="F15" s="14">
        <v>5</v>
      </c>
      <c r="G15" s="14">
        <v>6</v>
      </c>
    </row>
    <row r="16" spans="1:7" ht="12.75">
      <c r="A16" s="37" t="s">
        <v>39</v>
      </c>
      <c r="B16" s="38">
        <v>10</v>
      </c>
      <c r="C16" s="38" t="s">
        <v>40</v>
      </c>
      <c r="D16" s="39" t="str">
        <f>IF(LEFT(C16,5)="000 8","X",C16)</f>
        <v>X</v>
      </c>
      <c r="E16" s="40">
        <v>903613294</v>
      </c>
      <c r="F16" s="40">
        <v>200685314.99</v>
      </c>
      <c r="G16" s="42">
        <f>E16-F16</f>
        <v>702927979.01</v>
      </c>
    </row>
    <row r="17" spans="1:7" ht="12.75">
      <c r="A17" s="37" t="s">
        <v>41</v>
      </c>
      <c r="B17" s="38">
        <v>10</v>
      </c>
      <c r="C17" s="38" t="s">
        <v>42</v>
      </c>
      <c r="D17" s="39" t="str">
        <f>IF(LEFT(C17,5)="000 8","X",C17)</f>
        <v>000 1 00 00000 00 0000 000</v>
      </c>
      <c r="E17" s="40">
        <v>291976707</v>
      </c>
      <c r="F17" s="40">
        <v>64349980.77</v>
      </c>
      <c r="G17" s="42">
        <f aca="true" t="shared" si="0" ref="G17:G64">E17-F17</f>
        <v>227626726.23</v>
      </c>
    </row>
    <row r="18" spans="1:7" ht="12.75">
      <c r="A18" s="37" t="s">
        <v>43</v>
      </c>
      <c r="B18" s="38">
        <v>10</v>
      </c>
      <c r="C18" s="38" t="s">
        <v>44</v>
      </c>
      <c r="D18" s="41" t="s">
        <v>275</v>
      </c>
      <c r="E18" s="40">
        <v>219128833</v>
      </c>
      <c r="F18" s="40">
        <v>46139486.13</v>
      </c>
      <c r="G18" s="42">
        <f t="shared" si="0"/>
        <v>172989346.87</v>
      </c>
    </row>
    <row r="19" spans="1:7" ht="12.75">
      <c r="A19" s="37" t="s">
        <v>45</v>
      </c>
      <c r="B19" s="38">
        <v>10</v>
      </c>
      <c r="C19" s="38" t="s">
        <v>46</v>
      </c>
      <c r="D19" s="41" t="s">
        <v>276</v>
      </c>
      <c r="E19" s="40">
        <v>21716000</v>
      </c>
      <c r="F19" s="40">
        <v>4546595.73</v>
      </c>
      <c r="G19" s="42">
        <f t="shared" si="0"/>
        <v>17169404.27</v>
      </c>
    </row>
    <row r="20" spans="1:7" ht="25.5">
      <c r="A20" s="37" t="s">
        <v>47</v>
      </c>
      <c r="B20" s="38">
        <v>10</v>
      </c>
      <c r="C20" s="38" t="s">
        <v>48</v>
      </c>
      <c r="D20" s="41" t="s">
        <v>277</v>
      </c>
      <c r="E20" s="40">
        <v>21716000</v>
      </c>
      <c r="F20" s="40">
        <v>4546595.73</v>
      </c>
      <c r="G20" s="42">
        <f t="shared" si="0"/>
        <v>17169404.27</v>
      </c>
    </row>
    <row r="21" spans="1:7" ht="12.75">
      <c r="A21" s="37" t="s">
        <v>49</v>
      </c>
      <c r="B21" s="38">
        <v>10</v>
      </c>
      <c r="C21" s="38" t="s">
        <v>50</v>
      </c>
      <c r="D21" s="41" t="s">
        <v>278</v>
      </c>
      <c r="E21" s="40">
        <v>21716000</v>
      </c>
      <c r="F21" s="40">
        <v>4546595.73</v>
      </c>
      <c r="G21" s="42">
        <f t="shared" si="0"/>
        <v>17169404.27</v>
      </c>
    </row>
    <row r="22" spans="1:7" ht="12.75">
      <c r="A22" s="37" t="s">
        <v>51</v>
      </c>
      <c r="B22" s="38">
        <v>10</v>
      </c>
      <c r="C22" s="38" t="s">
        <v>52</v>
      </c>
      <c r="D22" s="41" t="s">
        <v>279</v>
      </c>
      <c r="E22" s="40">
        <v>197412833</v>
      </c>
      <c r="F22" s="40">
        <v>41592890.4</v>
      </c>
      <c r="G22" s="42">
        <f t="shared" si="0"/>
        <v>155819942.6</v>
      </c>
    </row>
    <row r="23" spans="1:7" ht="38.25">
      <c r="A23" s="37" t="s">
        <v>53</v>
      </c>
      <c r="B23" s="38">
        <v>10</v>
      </c>
      <c r="C23" s="38" t="s">
        <v>54</v>
      </c>
      <c r="D23" s="41" t="s">
        <v>280</v>
      </c>
      <c r="E23" s="40">
        <v>197294833</v>
      </c>
      <c r="F23" s="40">
        <v>41540348.9</v>
      </c>
      <c r="G23" s="43">
        <f t="shared" si="0"/>
        <v>155754484.1</v>
      </c>
    </row>
    <row r="24" spans="1:7" ht="51">
      <c r="A24" s="37" t="s">
        <v>55</v>
      </c>
      <c r="B24" s="38">
        <v>10</v>
      </c>
      <c r="C24" s="38" t="s">
        <v>56</v>
      </c>
      <c r="D24" s="41" t="s">
        <v>281</v>
      </c>
      <c r="E24" s="40">
        <v>110000</v>
      </c>
      <c r="F24" s="40">
        <v>22471.37</v>
      </c>
      <c r="G24" s="43">
        <f t="shared" si="0"/>
        <v>87528.63</v>
      </c>
    </row>
    <row r="25" spans="1:7" ht="25.5">
      <c r="A25" s="37" t="s">
        <v>57</v>
      </c>
      <c r="B25" s="38">
        <v>10</v>
      </c>
      <c r="C25" s="38" t="s">
        <v>58</v>
      </c>
      <c r="D25" s="41" t="s">
        <v>282</v>
      </c>
      <c r="E25" s="40">
        <v>0</v>
      </c>
      <c r="F25" s="40">
        <v>-7817.87</v>
      </c>
      <c r="G25" s="43">
        <f t="shared" si="0"/>
        <v>7817.87</v>
      </c>
    </row>
    <row r="26" spans="1:7" ht="38.25">
      <c r="A26" s="37" t="s">
        <v>59</v>
      </c>
      <c r="B26" s="38">
        <v>10</v>
      </c>
      <c r="C26" s="38" t="s">
        <v>60</v>
      </c>
      <c r="D26" s="41" t="s">
        <v>283</v>
      </c>
      <c r="E26" s="40">
        <v>8000</v>
      </c>
      <c r="F26" s="40">
        <v>37888</v>
      </c>
      <c r="G26" s="43">
        <f t="shared" si="0"/>
        <v>-29888</v>
      </c>
    </row>
    <row r="27" spans="1:7" ht="12.75">
      <c r="A27" s="37" t="s">
        <v>61</v>
      </c>
      <c r="B27" s="38">
        <v>10</v>
      </c>
      <c r="C27" s="38" t="s">
        <v>62</v>
      </c>
      <c r="D27" s="41" t="s">
        <v>284</v>
      </c>
      <c r="E27" s="40">
        <v>9624000</v>
      </c>
      <c r="F27" s="40">
        <v>2493429.11</v>
      </c>
      <c r="G27" s="43">
        <f t="shared" si="0"/>
        <v>7130570.890000001</v>
      </c>
    </row>
    <row r="28" spans="1:7" ht="12.75">
      <c r="A28" s="37" t="s">
        <v>63</v>
      </c>
      <c r="B28" s="38">
        <v>10</v>
      </c>
      <c r="C28" s="38" t="s">
        <v>64</v>
      </c>
      <c r="D28" s="41" t="s">
        <v>285</v>
      </c>
      <c r="E28" s="40">
        <v>9500000</v>
      </c>
      <c r="F28" s="40">
        <v>2243581.57</v>
      </c>
      <c r="G28" s="43">
        <f t="shared" si="0"/>
        <v>7256418.43</v>
      </c>
    </row>
    <row r="29" spans="1:7" ht="12.75">
      <c r="A29" s="37" t="s">
        <v>63</v>
      </c>
      <c r="B29" s="38">
        <v>10</v>
      </c>
      <c r="C29" s="38" t="s">
        <v>65</v>
      </c>
      <c r="D29" s="41" t="s">
        <v>286</v>
      </c>
      <c r="E29" s="40">
        <v>9500000</v>
      </c>
      <c r="F29" s="40">
        <v>2240676.27</v>
      </c>
      <c r="G29" s="43">
        <f t="shared" si="0"/>
        <v>7259323.73</v>
      </c>
    </row>
    <row r="30" spans="1:7" ht="12.75">
      <c r="A30" s="37" t="s">
        <v>66</v>
      </c>
      <c r="B30" s="38">
        <v>10</v>
      </c>
      <c r="C30" s="38" t="s">
        <v>67</v>
      </c>
      <c r="D30" s="41" t="s">
        <v>287</v>
      </c>
      <c r="E30" s="40">
        <v>0</v>
      </c>
      <c r="F30" s="40">
        <v>2905.3</v>
      </c>
      <c r="G30" s="43">
        <f t="shared" si="0"/>
        <v>-2905.3</v>
      </c>
    </row>
    <row r="31" spans="1:7" ht="12.75">
      <c r="A31" s="37" t="s">
        <v>68</v>
      </c>
      <c r="B31" s="38">
        <v>10</v>
      </c>
      <c r="C31" s="38" t="s">
        <v>69</v>
      </c>
      <c r="D31" s="41" t="s">
        <v>288</v>
      </c>
      <c r="E31" s="40">
        <v>124000</v>
      </c>
      <c r="F31" s="40">
        <v>249847.54</v>
      </c>
      <c r="G31" s="43">
        <f t="shared" si="0"/>
        <v>-125847.54000000001</v>
      </c>
    </row>
    <row r="32" spans="1:7" ht="12.75">
      <c r="A32" s="37" t="s">
        <v>68</v>
      </c>
      <c r="B32" s="38">
        <v>10</v>
      </c>
      <c r="C32" s="38" t="s">
        <v>70</v>
      </c>
      <c r="D32" s="41" t="s">
        <v>289</v>
      </c>
      <c r="E32" s="40">
        <v>124000</v>
      </c>
      <c r="F32" s="40">
        <v>218443.75</v>
      </c>
      <c r="G32" s="43">
        <f t="shared" si="0"/>
        <v>-94443.75</v>
      </c>
    </row>
    <row r="33" spans="1:7" ht="12.75">
      <c r="A33" s="37" t="s">
        <v>71</v>
      </c>
      <c r="B33" s="38">
        <v>10</v>
      </c>
      <c r="C33" s="38" t="s">
        <v>72</v>
      </c>
      <c r="D33" s="41" t="s">
        <v>290</v>
      </c>
      <c r="E33" s="40">
        <v>0</v>
      </c>
      <c r="F33" s="40">
        <v>31403.79</v>
      </c>
      <c r="G33" s="43">
        <f t="shared" si="0"/>
        <v>-31403.79</v>
      </c>
    </row>
    <row r="34" spans="1:7" ht="12.75">
      <c r="A34" s="37" t="s">
        <v>73</v>
      </c>
      <c r="B34" s="38">
        <v>10</v>
      </c>
      <c r="C34" s="38" t="s">
        <v>74</v>
      </c>
      <c r="D34" s="41" t="s">
        <v>291</v>
      </c>
      <c r="E34" s="40">
        <v>1824700</v>
      </c>
      <c r="F34" s="40">
        <v>390956.05</v>
      </c>
      <c r="G34" s="43">
        <f t="shared" si="0"/>
        <v>1433743.95</v>
      </c>
    </row>
    <row r="35" spans="1:7" ht="12.75">
      <c r="A35" s="37" t="s">
        <v>75</v>
      </c>
      <c r="B35" s="38">
        <v>10</v>
      </c>
      <c r="C35" s="38" t="s">
        <v>76</v>
      </c>
      <c r="D35" s="41" t="s">
        <v>292</v>
      </c>
      <c r="E35" s="40">
        <v>1824700</v>
      </c>
      <c r="F35" s="40">
        <v>390956.05</v>
      </c>
      <c r="G35" s="43">
        <f t="shared" si="0"/>
        <v>1433743.95</v>
      </c>
    </row>
    <row r="36" spans="1:7" ht="25.5">
      <c r="A36" s="37" t="s">
        <v>77</v>
      </c>
      <c r="B36" s="38">
        <v>10</v>
      </c>
      <c r="C36" s="38" t="s">
        <v>78</v>
      </c>
      <c r="D36" s="41" t="s">
        <v>293</v>
      </c>
      <c r="E36" s="40">
        <v>1824700</v>
      </c>
      <c r="F36" s="40">
        <v>390956.05</v>
      </c>
      <c r="G36" s="43">
        <f t="shared" si="0"/>
        <v>1433743.95</v>
      </c>
    </row>
    <row r="37" spans="1:7" ht="25.5">
      <c r="A37" s="37" t="s">
        <v>79</v>
      </c>
      <c r="B37" s="38">
        <v>10</v>
      </c>
      <c r="C37" s="38" t="s">
        <v>80</v>
      </c>
      <c r="D37" s="41" t="s">
        <v>294</v>
      </c>
      <c r="E37" s="40">
        <f>E38</f>
        <v>0</v>
      </c>
      <c r="F37" s="40">
        <v>13.09</v>
      </c>
      <c r="G37" s="43">
        <f t="shared" si="0"/>
        <v>-13.09</v>
      </c>
    </row>
    <row r="38" spans="1:7" ht="12.75">
      <c r="A38" s="37" t="s">
        <v>81</v>
      </c>
      <c r="B38" s="38">
        <v>10</v>
      </c>
      <c r="C38" s="38" t="s">
        <v>82</v>
      </c>
      <c r="D38" s="41" t="s">
        <v>295</v>
      </c>
      <c r="E38" s="40">
        <f>E39</f>
        <v>0</v>
      </c>
      <c r="F38" s="40">
        <v>13.09</v>
      </c>
      <c r="G38" s="43">
        <f t="shared" si="0"/>
        <v>-13.09</v>
      </c>
    </row>
    <row r="39" spans="1:7" ht="25.5">
      <c r="A39" s="37" t="s">
        <v>83</v>
      </c>
      <c r="B39" s="38">
        <v>10</v>
      </c>
      <c r="C39" s="38" t="s">
        <v>84</v>
      </c>
      <c r="D39" s="41" t="s">
        <v>296</v>
      </c>
      <c r="E39" s="40">
        <f>E40</f>
        <v>0</v>
      </c>
      <c r="F39" s="40">
        <v>13.09</v>
      </c>
      <c r="G39" s="43">
        <f t="shared" si="0"/>
        <v>-13.09</v>
      </c>
    </row>
    <row r="40" spans="1:7" ht="25.5">
      <c r="A40" s="37" t="s">
        <v>85</v>
      </c>
      <c r="B40" s="38">
        <v>10</v>
      </c>
      <c r="C40" s="38" t="s">
        <v>86</v>
      </c>
      <c r="D40" s="41" t="s">
        <v>297</v>
      </c>
      <c r="E40" s="40">
        <v>0</v>
      </c>
      <c r="F40" s="40">
        <v>13.09</v>
      </c>
      <c r="G40" s="43">
        <f t="shared" si="0"/>
        <v>-13.09</v>
      </c>
    </row>
    <row r="41" spans="1:7" ht="25.5">
      <c r="A41" s="37" t="s">
        <v>87</v>
      </c>
      <c r="B41" s="38">
        <v>10</v>
      </c>
      <c r="C41" s="38" t="s">
        <v>88</v>
      </c>
      <c r="D41" s="39" t="s">
        <v>298</v>
      </c>
      <c r="E41" s="40">
        <v>48099951</v>
      </c>
      <c r="F41" s="40">
        <v>12101538.07</v>
      </c>
      <c r="G41" s="43">
        <f t="shared" si="0"/>
        <v>35998412.93</v>
      </c>
    </row>
    <row r="42" spans="1:7" ht="38.25">
      <c r="A42" s="37" t="s">
        <v>89</v>
      </c>
      <c r="B42" s="38">
        <v>10</v>
      </c>
      <c r="C42" s="38" t="s">
        <v>90</v>
      </c>
      <c r="D42" s="39" t="s">
        <v>299</v>
      </c>
      <c r="E42" s="40">
        <v>46263316</v>
      </c>
      <c r="F42" s="40">
        <v>11519637.2</v>
      </c>
      <c r="G42" s="43">
        <f t="shared" si="0"/>
        <v>34743678.8</v>
      </c>
    </row>
    <row r="43" spans="1:7" ht="25.5">
      <c r="A43" s="37" t="s">
        <v>91</v>
      </c>
      <c r="B43" s="38">
        <v>10</v>
      </c>
      <c r="C43" s="38" t="s">
        <v>92</v>
      </c>
      <c r="D43" s="39" t="s">
        <v>300</v>
      </c>
      <c r="E43" s="40">
        <v>46262867</v>
      </c>
      <c r="F43" s="40">
        <v>11485522.96</v>
      </c>
      <c r="G43" s="43">
        <f t="shared" si="0"/>
        <v>34777344.04</v>
      </c>
    </row>
    <row r="44" spans="1:7" ht="38.25">
      <c r="A44" s="37" t="s">
        <v>93</v>
      </c>
      <c r="B44" s="38">
        <v>10</v>
      </c>
      <c r="C44" s="38" t="s">
        <v>94</v>
      </c>
      <c r="D44" s="39" t="s">
        <v>301</v>
      </c>
      <c r="E44" s="40">
        <v>46262867</v>
      </c>
      <c r="F44" s="40">
        <v>11485522.96</v>
      </c>
      <c r="G44" s="43">
        <f t="shared" si="0"/>
        <v>34777344.04</v>
      </c>
    </row>
    <row r="45" spans="1:7" ht="38.25">
      <c r="A45" s="37" t="s">
        <v>95</v>
      </c>
      <c r="B45" s="38">
        <v>10</v>
      </c>
      <c r="C45" s="38" t="s">
        <v>96</v>
      </c>
      <c r="D45" s="39" t="s">
        <v>302</v>
      </c>
      <c r="E45" s="40">
        <v>449</v>
      </c>
      <c r="F45" s="40">
        <v>34114.24</v>
      </c>
      <c r="G45" s="43">
        <f t="shared" si="0"/>
        <v>-33665.24</v>
      </c>
    </row>
    <row r="46" spans="1:7" ht="38.25">
      <c r="A46" s="37" t="s">
        <v>97</v>
      </c>
      <c r="B46" s="38">
        <v>10</v>
      </c>
      <c r="C46" s="38" t="s">
        <v>98</v>
      </c>
      <c r="D46" s="39" t="s">
        <v>303</v>
      </c>
      <c r="E46" s="40">
        <v>449</v>
      </c>
      <c r="F46" s="40">
        <v>34114.24</v>
      </c>
      <c r="G46" s="43">
        <f t="shared" si="0"/>
        <v>-33665.24</v>
      </c>
    </row>
    <row r="47" spans="1:7" ht="38.25">
      <c r="A47" s="37" t="s">
        <v>99</v>
      </c>
      <c r="B47" s="38">
        <v>10</v>
      </c>
      <c r="C47" s="38" t="s">
        <v>100</v>
      </c>
      <c r="D47" s="39" t="s">
        <v>304</v>
      </c>
      <c r="E47" s="40">
        <v>1836635</v>
      </c>
      <c r="F47" s="40">
        <v>581900.87</v>
      </c>
      <c r="G47" s="43">
        <f t="shared" si="0"/>
        <v>1254734.13</v>
      </c>
    </row>
    <row r="48" spans="1:7" ht="38.25">
      <c r="A48" s="37" t="s">
        <v>101</v>
      </c>
      <c r="B48" s="38">
        <v>10</v>
      </c>
      <c r="C48" s="38" t="s">
        <v>102</v>
      </c>
      <c r="D48" s="39" t="s">
        <v>305</v>
      </c>
      <c r="E48" s="40">
        <v>1836635</v>
      </c>
      <c r="F48" s="40">
        <v>581900.87</v>
      </c>
      <c r="G48" s="43">
        <f t="shared" si="0"/>
        <v>1254734.13</v>
      </c>
    </row>
    <row r="49" spans="1:7" ht="38.25">
      <c r="A49" s="37" t="s">
        <v>103</v>
      </c>
      <c r="B49" s="38">
        <v>10</v>
      </c>
      <c r="C49" s="38" t="s">
        <v>104</v>
      </c>
      <c r="D49" s="39" t="s">
        <v>306</v>
      </c>
      <c r="E49" s="40">
        <v>1836635</v>
      </c>
      <c r="F49" s="40">
        <v>581900.87</v>
      </c>
      <c r="G49" s="43">
        <f t="shared" si="0"/>
        <v>1254734.13</v>
      </c>
    </row>
    <row r="50" spans="1:7" ht="12.75">
      <c r="A50" s="37" t="s">
        <v>105</v>
      </c>
      <c r="B50" s="38">
        <v>10</v>
      </c>
      <c r="C50" s="38" t="s">
        <v>106</v>
      </c>
      <c r="D50" s="41" t="s">
        <v>307</v>
      </c>
      <c r="E50" s="40">
        <v>1800000</v>
      </c>
      <c r="F50" s="40">
        <v>374619.07</v>
      </c>
      <c r="G50" s="43">
        <f t="shared" si="0"/>
        <v>1425380.93</v>
      </c>
    </row>
    <row r="51" spans="1:7" ht="12.75">
      <c r="A51" s="37" t="s">
        <v>107</v>
      </c>
      <c r="B51" s="38">
        <v>10</v>
      </c>
      <c r="C51" s="38" t="s">
        <v>108</v>
      </c>
      <c r="D51" s="41" t="s">
        <v>308</v>
      </c>
      <c r="E51" s="40">
        <v>1800000</v>
      </c>
      <c r="F51" s="40">
        <v>374619.07</v>
      </c>
      <c r="G51" s="43">
        <f t="shared" si="0"/>
        <v>1425380.93</v>
      </c>
    </row>
    <row r="52" spans="1:7" ht="12.75">
      <c r="A52" s="37" t="s">
        <v>109</v>
      </c>
      <c r="B52" s="38">
        <v>10</v>
      </c>
      <c r="C52" s="38" t="s">
        <v>110</v>
      </c>
      <c r="D52" s="41" t="s">
        <v>309</v>
      </c>
      <c r="E52" s="40">
        <v>0</v>
      </c>
      <c r="F52" s="40">
        <v>133229.96</v>
      </c>
      <c r="G52" s="43">
        <f t="shared" si="0"/>
        <v>-133229.96</v>
      </c>
    </row>
    <row r="53" spans="1:7" ht="12.75">
      <c r="A53" s="37" t="s">
        <v>111</v>
      </c>
      <c r="B53" s="38">
        <v>10</v>
      </c>
      <c r="C53" s="38" t="s">
        <v>112</v>
      </c>
      <c r="D53" s="41" t="s">
        <v>310</v>
      </c>
      <c r="E53" s="40">
        <v>1800000</v>
      </c>
      <c r="F53" s="40">
        <v>5732.08</v>
      </c>
      <c r="G53" s="43">
        <f t="shared" si="0"/>
        <v>1794267.92</v>
      </c>
    </row>
    <row r="54" spans="1:7" ht="12.75">
      <c r="A54" s="37" t="s">
        <v>113</v>
      </c>
      <c r="B54" s="38">
        <v>10</v>
      </c>
      <c r="C54" s="38" t="s">
        <v>114</v>
      </c>
      <c r="D54" s="41" t="s">
        <v>311</v>
      </c>
      <c r="E54" s="40">
        <v>0</v>
      </c>
      <c r="F54" s="40">
        <v>169334.24</v>
      </c>
      <c r="G54" s="43">
        <f t="shared" si="0"/>
        <v>-169334.24</v>
      </c>
    </row>
    <row r="55" spans="1:7" ht="12.75">
      <c r="A55" s="37" t="s">
        <v>115</v>
      </c>
      <c r="B55" s="38">
        <v>10</v>
      </c>
      <c r="C55" s="38" t="s">
        <v>116</v>
      </c>
      <c r="D55" s="41" t="s">
        <v>312</v>
      </c>
      <c r="E55" s="40">
        <v>0</v>
      </c>
      <c r="F55" s="40">
        <v>66322.79</v>
      </c>
      <c r="G55" s="43">
        <f t="shared" si="0"/>
        <v>-66322.79</v>
      </c>
    </row>
    <row r="56" spans="1:7" ht="12.75">
      <c r="A56" s="37" t="s">
        <v>117</v>
      </c>
      <c r="B56" s="38">
        <v>10</v>
      </c>
      <c r="C56" s="38" t="s">
        <v>118</v>
      </c>
      <c r="D56" s="41" t="str">
        <f>IF(LEFT(C56,5)="000 8","X",C56)</f>
        <v>000 1 13 00000 00 0000 000</v>
      </c>
      <c r="E56" s="40">
        <v>6498693</v>
      </c>
      <c r="F56" s="40">
        <v>929309.99</v>
      </c>
      <c r="G56" s="43">
        <f t="shared" si="0"/>
        <v>5569383.01</v>
      </c>
    </row>
    <row r="57" spans="1:7" ht="12.75">
      <c r="A57" s="37" t="s">
        <v>119</v>
      </c>
      <c r="B57" s="38">
        <v>10</v>
      </c>
      <c r="C57" s="38" t="s">
        <v>120</v>
      </c>
      <c r="D57" s="41" t="s">
        <v>313</v>
      </c>
      <c r="E57" s="40">
        <v>6178872</v>
      </c>
      <c r="F57" s="40">
        <v>910709.99</v>
      </c>
      <c r="G57" s="43">
        <f t="shared" si="0"/>
        <v>5268162.01</v>
      </c>
    </row>
    <row r="58" spans="1:7" ht="12.75">
      <c r="A58" s="37" t="s">
        <v>121</v>
      </c>
      <c r="B58" s="38">
        <v>10</v>
      </c>
      <c r="C58" s="38" t="s">
        <v>122</v>
      </c>
      <c r="D58" s="41" t="s">
        <v>314</v>
      </c>
      <c r="E58" s="40">
        <v>6178872</v>
      </c>
      <c r="F58" s="40">
        <v>910709.99</v>
      </c>
      <c r="G58" s="43">
        <f t="shared" si="0"/>
        <v>5268162.01</v>
      </c>
    </row>
    <row r="59" spans="1:7" ht="12.75">
      <c r="A59" s="37" t="s">
        <v>123</v>
      </c>
      <c r="B59" s="38">
        <v>10</v>
      </c>
      <c r="C59" s="38" t="s">
        <v>124</v>
      </c>
      <c r="D59" s="41" t="s">
        <v>315</v>
      </c>
      <c r="E59" s="40">
        <v>6178872</v>
      </c>
      <c r="F59" s="40">
        <v>910709.99</v>
      </c>
      <c r="G59" s="43">
        <f t="shared" si="0"/>
        <v>5268162.01</v>
      </c>
    </row>
    <row r="60" spans="1:7" ht="12.75">
      <c r="A60" s="37" t="s">
        <v>125</v>
      </c>
      <c r="B60" s="38">
        <v>10</v>
      </c>
      <c r="C60" s="38" t="s">
        <v>126</v>
      </c>
      <c r="D60" s="41" t="s">
        <v>316</v>
      </c>
      <c r="E60" s="40">
        <v>319821</v>
      </c>
      <c r="F60" s="40">
        <v>18600</v>
      </c>
      <c r="G60" s="43">
        <f t="shared" si="0"/>
        <v>301221</v>
      </c>
    </row>
    <row r="61" spans="1:7" ht="12.75">
      <c r="A61" s="37" t="s">
        <v>127</v>
      </c>
      <c r="B61" s="38">
        <v>10</v>
      </c>
      <c r="C61" s="38" t="s">
        <v>128</v>
      </c>
      <c r="D61" s="41" t="s">
        <v>317</v>
      </c>
      <c r="E61" s="40">
        <v>319821</v>
      </c>
      <c r="F61" s="40">
        <v>18600</v>
      </c>
      <c r="G61" s="43">
        <f t="shared" si="0"/>
        <v>301221</v>
      </c>
    </row>
    <row r="62" spans="1:7" ht="12.75">
      <c r="A62" s="37" t="s">
        <v>129</v>
      </c>
      <c r="B62" s="38">
        <v>10</v>
      </c>
      <c r="C62" s="38" t="s">
        <v>130</v>
      </c>
      <c r="D62" s="41" t="s">
        <v>318</v>
      </c>
      <c r="E62" s="40">
        <v>319821</v>
      </c>
      <c r="F62" s="40">
        <v>18600</v>
      </c>
      <c r="G62" s="43">
        <f t="shared" si="0"/>
        <v>301221</v>
      </c>
    </row>
    <row r="63" spans="1:7" ht="12.75">
      <c r="A63" s="37" t="s">
        <v>131</v>
      </c>
      <c r="B63" s="38">
        <v>10</v>
      </c>
      <c r="C63" s="38" t="s">
        <v>132</v>
      </c>
      <c r="D63" s="41" t="s">
        <v>319</v>
      </c>
      <c r="E63" s="40">
        <v>600530</v>
      </c>
      <c r="F63" s="40">
        <v>210867.59</v>
      </c>
      <c r="G63" s="43">
        <f t="shared" si="0"/>
        <v>389662.41000000003</v>
      </c>
    </row>
    <row r="64" spans="1:7" ht="12.75">
      <c r="A64" s="37" t="s">
        <v>133</v>
      </c>
      <c r="B64" s="38">
        <v>10</v>
      </c>
      <c r="C64" s="38" t="s">
        <v>134</v>
      </c>
      <c r="D64" s="41" t="s">
        <v>320</v>
      </c>
      <c r="E64" s="40">
        <v>48000</v>
      </c>
      <c r="F64" s="40">
        <v>45134.18</v>
      </c>
      <c r="G64" s="43">
        <f t="shared" si="0"/>
        <v>2865.8199999999997</v>
      </c>
    </row>
    <row r="65" spans="1:7" ht="12.75">
      <c r="A65" s="37" t="s">
        <v>135</v>
      </c>
      <c r="B65" s="38">
        <v>10</v>
      </c>
      <c r="C65" s="38" t="s">
        <v>136</v>
      </c>
      <c r="D65" s="41" t="s">
        <v>321</v>
      </c>
      <c r="E65" s="40">
        <v>48000</v>
      </c>
      <c r="F65" s="40">
        <v>45134.18</v>
      </c>
      <c r="G65" s="43">
        <f aca="true" t="shared" si="1" ref="G65:G133">E65-F65</f>
        <v>2865.8199999999997</v>
      </c>
    </row>
    <row r="66" spans="1:7" ht="38.25">
      <c r="A66" s="37" t="s">
        <v>137</v>
      </c>
      <c r="B66" s="38">
        <v>10</v>
      </c>
      <c r="C66" s="38" t="s">
        <v>138</v>
      </c>
      <c r="D66" s="41" t="s">
        <v>322</v>
      </c>
      <c r="E66" s="40">
        <v>502530</v>
      </c>
      <c r="F66" s="40">
        <v>22507.02</v>
      </c>
      <c r="G66" s="43">
        <f t="shared" si="1"/>
        <v>480022.98</v>
      </c>
    </row>
    <row r="67" spans="1:7" ht="38.25">
      <c r="A67" s="37" t="s">
        <v>139</v>
      </c>
      <c r="B67" s="38">
        <v>10</v>
      </c>
      <c r="C67" s="38" t="s">
        <v>140</v>
      </c>
      <c r="D67" s="41" t="s">
        <v>323</v>
      </c>
      <c r="E67" s="40">
        <v>502530</v>
      </c>
      <c r="F67" s="40">
        <v>22507.02</v>
      </c>
      <c r="G67" s="43">
        <f t="shared" si="1"/>
        <v>480022.98</v>
      </c>
    </row>
    <row r="68" spans="1:7" ht="38.25">
      <c r="A68" s="37" t="s">
        <v>141</v>
      </c>
      <c r="B68" s="38">
        <v>10</v>
      </c>
      <c r="C68" s="38" t="s">
        <v>142</v>
      </c>
      <c r="D68" s="41" t="s">
        <v>324</v>
      </c>
      <c r="E68" s="40">
        <v>502530</v>
      </c>
      <c r="F68" s="40">
        <v>22507.02</v>
      </c>
      <c r="G68" s="43">
        <f t="shared" si="1"/>
        <v>480022.98</v>
      </c>
    </row>
    <row r="69" spans="1:7" ht="25.5">
      <c r="A69" s="37" t="s">
        <v>143</v>
      </c>
      <c r="B69" s="38">
        <v>10</v>
      </c>
      <c r="C69" s="38" t="s">
        <v>144</v>
      </c>
      <c r="D69" s="41" t="s">
        <v>325</v>
      </c>
      <c r="E69" s="40">
        <v>50000</v>
      </c>
      <c r="F69" s="40">
        <v>143226.39</v>
      </c>
      <c r="G69" s="43">
        <f t="shared" si="1"/>
        <v>-93226.39000000001</v>
      </c>
    </row>
    <row r="70" spans="1:7" ht="25.5">
      <c r="A70" s="37" t="s">
        <v>145</v>
      </c>
      <c r="B70" s="38">
        <v>10</v>
      </c>
      <c r="C70" s="38" t="s">
        <v>146</v>
      </c>
      <c r="D70" s="41" t="s">
        <v>327</v>
      </c>
      <c r="E70" s="40">
        <v>50000</v>
      </c>
      <c r="F70" s="40">
        <v>143226.39</v>
      </c>
      <c r="G70" s="43">
        <f t="shared" si="1"/>
        <v>-93226.39000000001</v>
      </c>
    </row>
    <row r="71" spans="1:7" ht="25.5">
      <c r="A71" s="37" t="s">
        <v>147</v>
      </c>
      <c r="B71" s="38">
        <v>10</v>
      </c>
      <c r="C71" s="38" t="s">
        <v>148</v>
      </c>
      <c r="D71" s="41" t="s">
        <v>326</v>
      </c>
      <c r="E71" s="40">
        <v>50000</v>
      </c>
      <c r="F71" s="40">
        <v>143226.39</v>
      </c>
      <c r="G71" s="43">
        <f t="shared" si="1"/>
        <v>-93226.39000000001</v>
      </c>
    </row>
    <row r="72" spans="1:7" ht="12.75">
      <c r="A72" s="37" t="s">
        <v>149</v>
      </c>
      <c r="B72" s="38">
        <v>10</v>
      </c>
      <c r="C72" s="38" t="s">
        <v>150</v>
      </c>
      <c r="D72" s="41" t="str">
        <f>IF(LEFT(C72,5)="000 8","X",C72)</f>
        <v>000 1 16 00000 00 0000 000</v>
      </c>
      <c r="E72" s="40">
        <v>4400000</v>
      </c>
      <c r="F72" s="40">
        <v>1522650.27</v>
      </c>
      <c r="G72" s="43">
        <f t="shared" si="1"/>
        <v>2877349.73</v>
      </c>
    </row>
    <row r="73" spans="1:7" ht="12.75">
      <c r="A73" s="37" t="s">
        <v>151</v>
      </c>
      <c r="B73" s="38">
        <v>10</v>
      </c>
      <c r="C73" s="38" t="s">
        <v>152</v>
      </c>
      <c r="D73" s="41" t="s">
        <v>328</v>
      </c>
      <c r="E73" s="40">
        <v>75000</v>
      </c>
      <c r="F73" s="40">
        <v>43731.2</v>
      </c>
      <c r="G73" s="43">
        <f t="shared" si="1"/>
        <v>31268.800000000003</v>
      </c>
    </row>
    <row r="74" spans="1:7" ht="51">
      <c r="A74" s="37" t="s">
        <v>153</v>
      </c>
      <c r="B74" s="38">
        <v>10</v>
      </c>
      <c r="C74" s="38" t="s">
        <v>154</v>
      </c>
      <c r="D74" s="41" t="s">
        <v>329</v>
      </c>
      <c r="E74" s="40">
        <v>60000</v>
      </c>
      <c r="F74" s="40">
        <v>41731.2</v>
      </c>
      <c r="G74" s="43">
        <f t="shared" si="1"/>
        <v>18268.800000000003</v>
      </c>
    </row>
    <row r="75" spans="1:7" ht="25.5">
      <c r="A75" s="37" t="s">
        <v>155</v>
      </c>
      <c r="B75" s="38">
        <v>10</v>
      </c>
      <c r="C75" s="38" t="s">
        <v>156</v>
      </c>
      <c r="D75" s="41" t="s">
        <v>330</v>
      </c>
      <c r="E75" s="40">
        <v>15000</v>
      </c>
      <c r="F75" s="40">
        <v>2000</v>
      </c>
      <c r="G75" s="43">
        <f t="shared" si="1"/>
        <v>13000</v>
      </c>
    </row>
    <row r="76" spans="1:7" ht="25.5">
      <c r="A76" s="37" t="s">
        <v>157</v>
      </c>
      <c r="B76" s="38">
        <v>10</v>
      </c>
      <c r="C76" s="38" t="s">
        <v>158</v>
      </c>
      <c r="D76" s="39" t="s">
        <v>331</v>
      </c>
      <c r="E76" s="40">
        <v>65000</v>
      </c>
      <c r="F76" s="40">
        <v>5000</v>
      </c>
      <c r="G76" s="43">
        <f t="shared" si="1"/>
        <v>60000</v>
      </c>
    </row>
    <row r="77" spans="1:7" ht="25.5">
      <c r="A77" s="37" t="s">
        <v>159</v>
      </c>
      <c r="B77" s="38" t="s">
        <v>21</v>
      </c>
      <c r="C77" s="38"/>
      <c r="D77" s="39" t="s">
        <v>160</v>
      </c>
      <c r="E77" s="40">
        <f>E78+E79</f>
        <v>29000</v>
      </c>
      <c r="F77" s="40">
        <f>F78+F79</f>
        <v>1500</v>
      </c>
      <c r="G77" s="40">
        <f>G78+G79</f>
        <v>2500</v>
      </c>
    </row>
    <row r="78" spans="1:7" ht="25.5">
      <c r="A78" s="37" t="s">
        <v>159</v>
      </c>
      <c r="B78" s="38" t="s">
        <v>21</v>
      </c>
      <c r="C78" s="38"/>
      <c r="D78" s="39" t="s">
        <v>393</v>
      </c>
      <c r="E78" s="40">
        <v>25000</v>
      </c>
      <c r="F78" s="40">
        <v>0</v>
      </c>
      <c r="G78" s="40">
        <v>0</v>
      </c>
    </row>
    <row r="79" spans="1:7" ht="25.5">
      <c r="A79" s="37" t="s">
        <v>159</v>
      </c>
      <c r="B79" s="38">
        <v>10</v>
      </c>
      <c r="C79" s="38" t="s">
        <v>160</v>
      </c>
      <c r="D79" s="39" t="s">
        <v>332</v>
      </c>
      <c r="E79" s="40">
        <v>4000</v>
      </c>
      <c r="F79" s="40">
        <v>1500</v>
      </c>
      <c r="G79" s="43">
        <f t="shared" si="1"/>
        <v>2500</v>
      </c>
    </row>
    <row r="80" spans="1:7" ht="38.25">
      <c r="A80" s="37" t="s">
        <v>161</v>
      </c>
      <c r="B80" s="38">
        <v>10</v>
      </c>
      <c r="C80" s="38" t="s">
        <v>162</v>
      </c>
      <c r="D80" s="41" t="str">
        <f>IF(LEFT(C80,5)="000 8","X",C80)</f>
        <v>000 1 16 25000 00 0000 140</v>
      </c>
      <c r="E80" s="40">
        <v>26600</v>
      </c>
      <c r="F80" s="40">
        <v>16000</v>
      </c>
      <c r="G80" s="43">
        <f t="shared" si="1"/>
        <v>10600</v>
      </c>
    </row>
    <row r="81" spans="1:7" ht="25.5">
      <c r="A81" s="37" t="s">
        <v>163</v>
      </c>
      <c r="B81" s="38">
        <v>10</v>
      </c>
      <c r="C81" s="38" t="s">
        <v>164</v>
      </c>
      <c r="D81" s="41" t="s">
        <v>335</v>
      </c>
      <c r="E81" s="40">
        <v>2000</v>
      </c>
      <c r="F81" s="40"/>
      <c r="G81" s="43">
        <f t="shared" si="1"/>
        <v>2000</v>
      </c>
    </row>
    <row r="82" spans="1:7" ht="12.75">
      <c r="A82" s="37" t="s">
        <v>165</v>
      </c>
      <c r="B82" s="38">
        <v>10</v>
      </c>
      <c r="C82" s="38" t="s">
        <v>166</v>
      </c>
      <c r="D82" s="41" t="str">
        <f>IF(LEFT(C82,5)="000 8","X",C82)</f>
        <v>000 1 16 25060 01 0000 140</v>
      </c>
      <c r="E82" s="40">
        <v>24600</v>
      </c>
      <c r="F82" s="40">
        <v>16000</v>
      </c>
      <c r="G82" s="43">
        <f t="shared" si="1"/>
        <v>8600</v>
      </c>
    </row>
    <row r="83" spans="1:7" ht="12.75">
      <c r="A83" s="37" t="s">
        <v>165</v>
      </c>
      <c r="B83" s="38">
        <v>10</v>
      </c>
      <c r="C83" s="38"/>
      <c r="D83" s="41" t="s">
        <v>333</v>
      </c>
      <c r="E83" s="40">
        <v>10000</v>
      </c>
      <c r="F83" s="40">
        <v>2000</v>
      </c>
      <c r="G83" s="43">
        <f t="shared" si="1"/>
        <v>8000</v>
      </c>
    </row>
    <row r="84" spans="1:7" ht="12.75">
      <c r="A84" s="37" t="s">
        <v>165</v>
      </c>
      <c r="B84" s="38">
        <v>10</v>
      </c>
      <c r="C84" s="38"/>
      <c r="D84" s="41" t="s">
        <v>334</v>
      </c>
      <c r="E84" s="40">
        <v>14600</v>
      </c>
      <c r="F84" s="40">
        <v>14000</v>
      </c>
      <c r="G84" s="43">
        <f t="shared" si="1"/>
        <v>600</v>
      </c>
    </row>
    <row r="85" spans="1:7" ht="25.5">
      <c r="A85" s="37" t="s">
        <v>167</v>
      </c>
      <c r="B85" s="38" t="s">
        <v>21</v>
      </c>
      <c r="C85" s="38"/>
      <c r="D85" s="41" t="s">
        <v>168</v>
      </c>
      <c r="E85" s="40">
        <f>E86+E87</f>
        <v>3004500</v>
      </c>
      <c r="F85" s="40">
        <f>F86+F87</f>
        <v>973298.43</v>
      </c>
      <c r="G85" s="40">
        <f>G86+G87</f>
        <v>2031201.5699999998</v>
      </c>
    </row>
    <row r="86" spans="1:7" ht="25.5">
      <c r="A86" s="37" t="s">
        <v>167</v>
      </c>
      <c r="B86" s="38">
        <v>10</v>
      </c>
      <c r="C86" s="38" t="s">
        <v>168</v>
      </c>
      <c r="D86" s="41" t="s">
        <v>392</v>
      </c>
      <c r="E86" s="40">
        <v>3000000</v>
      </c>
      <c r="F86" s="40">
        <v>973298.43</v>
      </c>
      <c r="G86" s="43">
        <f t="shared" si="1"/>
        <v>2026701.5699999998</v>
      </c>
    </row>
    <row r="87" spans="1:7" ht="25.5">
      <c r="A87" s="37" t="s">
        <v>167</v>
      </c>
      <c r="B87" s="38" t="s">
        <v>21</v>
      </c>
      <c r="C87" s="38"/>
      <c r="D87" s="41" t="s">
        <v>394</v>
      </c>
      <c r="E87" s="40">
        <v>4500</v>
      </c>
      <c r="F87" s="40">
        <v>0</v>
      </c>
      <c r="G87" s="43">
        <f t="shared" si="1"/>
        <v>4500</v>
      </c>
    </row>
    <row r="88" spans="1:7" ht="12.75">
      <c r="A88" s="37" t="s">
        <v>169</v>
      </c>
      <c r="B88" s="38">
        <v>10</v>
      </c>
      <c r="C88" s="38" t="s">
        <v>170</v>
      </c>
      <c r="D88" s="41" t="s">
        <v>336</v>
      </c>
      <c r="E88" s="40">
        <v>0</v>
      </c>
      <c r="F88" s="40">
        <v>1100</v>
      </c>
      <c r="G88" s="43">
        <f t="shared" si="1"/>
        <v>-1100</v>
      </c>
    </row>
    <row r="89" spans="1:7" ht="12.75">
      <c r="A89" s="37" t="s">
        <v>171</v>
      </c>
      <c r="B89" s="38">
        <v>10</v>
      </c>
      <c r="C89" s="38" t="s">
        <v>172</v>
      </c>
      <c r="D89" s="41" t="s">
        <v>337</v>
      </c>
      <c r="E89" s="40">
        <v>0</v>
      </c>
      <c r="F89" s="40">
        <v>1100</v>
      </c>
      <c r="G89" s="43">
        <f t="shared" si="1"/>
        <v>-1100</v>
      </c>
    </row>
    <row r="90" spans="1:7" ht="12.75">
      <c r="A90" s="37" t="s">
        <v>173</v>
      </c>
      <c r="B90" s="38">
        <v>10</v>
      </c>
      <c r="C90" s="38" t="s">
        <v>174</v>
      </c>
      <c r="D90" s="41" t="s">
        <v>338</v>
      </c>
      <c r="E90" s="40">
        <v>0</v>
      </c>
      <c r="F90" s="40">
        <v>9600</v>
      </c>
      <c r="G90" s="43">
        <f t="shared" si="1"/>
        <v>-9600</v>
      </c>
    </row>
    <row r="91" spans="1:7" ht="25.5" customHeight="1">
      <c r="A91" s="37" t="s">
        <v>175</v>
      </c>
      <c r="B91" s="38">
        <v>10</v>
      </c>
      <c r="C91" s="38" t="s">
        <v>176</v>
      </c>
      <c r="D91" s="41" t="s">
        <v>339</v>
      </c>
      <c r="E91" s="40">
        <v>0</v>
      </c>
      <c r="F91" s="40">
        <v>9600</v>
      </c>
      <c r="G91" s="43">
        <f t="shared" si="1"/>
        <v>-9600</v>
      </c>
    </row>
    <row r="92" spans="1:7" ht="12.75">
      <c r="A92" s="37" t="s">
        <v>177</v>
      </c>
      <c r="B92" s="38">
        <v>10</v>
      </c>
      <c r="C92" s="38" t="s">
        <v>178</v>
      </c>
      <c r="D92" s="41" t="str">
        <f>IF(LEFT(C92,5)="000 8","X",C92)</f>
        <v>000 1 16 90000 00 0000 140</v>
      </c>
      <c r="E92" s="40">
        <v>1199900</v>
      </c>
      <c r="F92" s="40">
        <v>472420.64</v>
      </c>
      <c r="G92" s="43">
        <f t="shared" si="1"/>
        <v>727479.36</v>
      </c>
    </row>
    <row r="93" spans="1:7" ht="25.5">
      <c r="A93" s="37" t="s">
        <v>179</v>
      </c>
      <c r="B93" s="38">
        <v>10</v>
      </c>
      <c r="C93" s="38"/>
      <c r="D93" s="41" t="s">
        <v>347</v>
      </c>
      <c r="E93" s="40">
        <v>15000</v>
      </c>
      <c r="F93" s="40">
        <v>58280.38</v>
      </c>
      <c r="G93" s="43">
        <f t="shared" si="1"/>
        <v>-43280.38</v>
      </c>
    </row>
    <row r="94" spans="1:7" ht="25.5">
      <c r="A94" s="37" t="s">
        <v>179</v>
      </c>
      <c r="B94" s="38" t="s">
        <v>21</v>
      </c>
      <c r="C94" s="38"/>
      <c r="D94" s="41" t="s">
        <v>395</v>
      </c>
      <c r="E94" s="40">
        <v>10000</v>
      </c>
      <c r="F94" s="40">
        <v>0</v>
      </c>
      <c r="G94" s="43">
        <f t="shared" si="1"/>
        <v>10000</v>
      </c>
    </row>
    <row r="95" spans="1:7" ht="25.5">
      <c r="A95" s="37" t="s">
        <v>179</v>
      </c>
      <c r="B95" s="38">
        <v>10</v>
      </c>
      <c r="C95" s="38"/>
      <c r="D95" s="41" t="s">
        <v>346</v>
      </c>
      <c r="E95" s="40">
        <v>7000</v>
      </c>
      <c r="F95" s="40">
        <v>3500</v>
      </c>
      <c r="G95" s="43">
        <f t="shared" si="1"/>
        <v>3500</v>
      </c>
    </row>
    <row r="96" spans="1:7" ht="25.5">
      <c r="A96" s="37" t="s">
        <v>179</v>
      </c>
      <c r="B96" s="38">
        <v>10</v>
      </c>
      <c r="C96" s="38"/>
      <c r="D96" s="41" t="s">
        <v>345</v>
      </c>
      <c r="E96" s="40">
        <v>6500</v>
      </c>
      <c r="F96" s="40">
        <v>3000</v>
      </c>
      <c r="G96" s="43">
        <f t="shared" si="1"/>
        <v>3500</v>
      </c>
    </row>
    <row r="97" spans="1:7" ht="25.5">
      <c r="A97" s="37" t="s">
        <v>179</v>
      </c>
      <c r="B97" s="38">
        <v>10</v>
      </c>
      <c r="C97" s="38"/>
      <c r="D97" s="41" t="s">
        <v>344</v>
      </c>
      <c r="E97" s="40">
        <v>3300</v>
      </c>
      <c r="F97" s="40">
        <v>200</v>
      </c>
      <c r="G97" s="43">
        <f t="shared" si="1"/>
        <v>3100</v>
      </c>
    </row>
    <row r="98" spans="1:7" ht="25.5">
      <c r="A98" s="37" t="s">
        <v>179</v>
      </c>
      <c r="B98" s="38">
        <v>10</v>
      </c>
      <c r="C98" s="38"/>
      <c r="D98" s="41" t="s">
        <v>343</v>
      </c>
      <c r="E98" s="40">
        <v>400000</v>
      </c>
      <c r="F98" s="40">
        <v>64000</v>
      </c>
      <c r="G98" s="43">
        <f t="shared" si="1"/>
        <v>336000</v>
      </c>
    </row>
    <row r="99" spans="1:7" ht="25.5">
      <c r="A99" s="37" t="s">
        <v>179</v>
      </c>
      <c r="B99" s="38">
        <v>10</v>
      </c>
      <c r="C99" s="38"/>
      <c r="D99" s="41" t="s">
        <v>342</v>
      </c>
      <c r="E99" s="40">
        <v>170000</v>
      </c>
      <c r="F99" s="40">
        <v>157512.05</v>
      </c>
      <c r="G99" s="43">
        <f t="shared" si="1"/>
        <v>12487.950000000012</v>
      </c>
    </row>
    <row r="100" spans="1:7" ht="25.5">
      <c r="A100" s="37" t="s">
        <v>179</v>
      </c>
      <c r="B100" s="38">
        <v>10</v>
      </c>
      <c r="C100" s="38"/>
      <c r="D100" s="41" t="s">
        <v>341</v>
      </c>
      <c r="E100" s="40">
        <v>160000</v>
      </c>
      <c r="F100" s="40">
        <v>60664.25</v>
      </c>
      <c r="G100" s="43">
        <f t="shared" si="1"/>
        <v>99335.75</v>
      </c>
    </row>
    <row r="101" spans="1:7" ht="25.5">
      <c r="A101" s="37" t="s">
        <v>179</v>
      </c>
      <c r="B101" s="38">
        <v>10</v>
      </c>
      <c r="C101" s="38"/>
      <c r="D101" s="41" t="s">
        <v>340</v>
      </c>
      <c r="E101" s="40">
        <v>428100</v>
      </c>
      <c r="F101" s="40">
        <v>125263.96</v>
      </c>
      <c r="G101" s="43">
        <f t="shared" si="1"/>
        <v>302836.04</v>
      </c>
    </row>
    <row r="102" spans="1:7" ht="12.75">
      <c r="A102" s="37" t="s">
        <v>180</v>
      </c>
      <c r="B102" s="38">
        <v>10</v>
      </c>
      <c r="C102" s="38" t="s">
        <v>181</v>
      </c>
      <c r="D102" s="39" t="str">
        <f>IF(LEFT(C102,5)="000 8","X",C102)</f>
        <v>000 1 17 00000 00 0000 000</v>
      </c>
      <c r="E102" s="40">
        <v>0</v>
      </c>
      <c r="F102" s="40">
        <v>187111.4</v>
      </c>
      <c r="G102" s="43">
        <f t="shared" si="1"/>
        <v>-187111.4</v>
      </c>
    </row>
    <row r="103" spans="1:7" ht="12.75">
      <c r="A103" s="37" t="s">
        <v>182</v>
      </c>
      <c r="B103" s="38">
        <v>10</v>
      </c>
      <c r="C103" s="38" t="s">
        <v>183</v>
      </c>
      <c r="D103" s="39" t="str">
        <f>IF(LEFT(C103,5)="000 8","X",C103)</f>
        <v>000 1 17 01000 00 0000 180</v>
      </c>
      <c r="E103" s="40">
        <v>0</v>
      </c>
      <c r="F103" s="40">
        <v>187111.4</v>
      </c>
      <c r="G103" s="43">
        <f t="shared" si="1"/>
        <v>-187111.4</v>
      </c>
    </row>
    <row r="104" spans="1:7" ht="12.75">
      <c r="A104" s="37" t="s">
        <v>184</v>
      </c>
      <c r="B104" s="38">
        <v>10</v>
      </c>
      <c r="C104" s="38"/>
      <c r="D104" s="39" t="s">
        <v>350</v>
      </c>
      <c r="E104" s="40">
        <v>0</v>
      </c>
      <c r="F104" s="40">
        <v>97000</v>
      </c>
      <c r="G104" s="43">
        <f t="shared" si="1"/>
        <v>-97000</v>
      </c>
    </row>
    <row r="105" spans="1:7" ht="12.75">
      <c r="A105" s="37" t="s">
        <v>184</v>
      </c>
      <c r="B105" s="38">
        <v>10</v>
      </c>
      <c r="C105" s="38"/>
      <c r="D105" s="39" t="s">
        <v>349</v>
      </c>
      <c r="E105" s="40">
        <v>0</v>
      </c>
      <c r="F105" s="40">
        <v>89511.4</v>
      </c>
      <c r="G105" s="43">
        <f t="shared" si="1"/>
        <v>-89511.4</v>
      </c>
    </row>
    <row r="106" spans="1:7" ht="12.75">
      <c r="A106" s="37" t="s">
        <v>184</v>
      </c>
      <c r="B106" s="38">
        <v>10</v>
      </c>
      <c r="C106" s="38" t="s">
        <v>185</v>
      </c>
      <c r="D106" s="39" t="s">
        <v>348</v>
      </c>
      <c r="E106" s="40">
        <v>0</v>
      </c>
      <c r="F106" s="40">
        <v>600</v>
      </c>
      <c r="G106" s="43">
        <f t="shared" si="1"/>
        <v>-600</v>
      </c>
    </row>
    <row r="107" spans="1:7" ht="12.75">
      <c r="A107" s="37" t="s">
        <v>186</v>
      </c>
      <c r="B107" s="38">
        <v>10</v>
      </c>
      <c r="C107" s="38" t="s">
        <v>187</v>
      </c>
      <c r="D107" s="41" t="s">
        <v>351</v>
      </c>
      <c r="E107" s="40">
        <v>611636587</v>
      </c>
      <c r="F107" s="40">
        <v>136335334.22</v>
      </c>
      <c r="G107" s="43">
        <f t="shared" si="1"/>
        <v>475301252.78</v>
      </c>
    </row>
    <row r="108" spans="1:7" ht="12.75">
      <c r="A108" s="37" t="s">
        <v>188</v>
      </c>
      <c r="B108" s="38">
        <v>10</v>
      </c>
      <c r="C108" s="38" t="s">
        <v>189</v>
      </c>
      <c r="D108" s="41" t="s">
        <v>352</v>
      </c>
      <c r="E108" s="40">
        <v>611636587</v>
      </c>
      <c r="F108" s="40">
        <v>140668242.86</v>
      </c>
      <c r="G108" s="43">
        <f t="shared" si="1"/>
        <v>470968344.14</v>
      </c>
    </row>
    <row r="109" spans="1:7" ht="12.75">
      <c r="A109" s="37" t="s">
        <v>190</v>
      </c>
      <c r="B109" s="38">
        <v>10</v>
      </c>
      <c r="C109" s="38" t="s">
        <v>191</v>
      </c>
      <c r="D109" s="41" t="s">
        <v>353</v>
      </c>
      <c r="E109" s="40">
        <v>146458900</v>
      </c>
      <c r="F109" s="40">
        <v>24291440</v>
      </c>
      <c r="G109" s="43">
        <f t="shared" si="1"/>
        <v>122167460</v>
      </c>
    </row>
    <row r="110" spans="1:7" ht="12.75">
      <c r="A110" s="37" t="s">
        <v>192</v>
      </c>
      <c r="B110" s="38">
        <v>10</v>
      </c>
      <c r="C110" s="38" t="s">
        <v>193</v>
      </c>
      <c r="D110" s="41" t="s">
        <v>354</v>
      </c>
      <c r="E110" s="40">
        <v>146458900</v>
      </c>
      <c r="F110" s="40">
        <v>24291440</v>
      </c>
      <c r="G110" s="43">
        <f t="shared" si="1"/>
        <v>122167460</v>
      </c>
    </row>
    <row r="111" spans="1:7" ht="12.75">
      <c r="A111" s="37" t="s">
        <v>194</v>
      </c>
      <c r="B111" s="38">
        <v>10</v>
      </c>
      <c r="C111" s="38" t="s">
        <v>195</v>
      </c>
      <c r="D111" s="41" t="s">
        <v>355</v>
      </c>
      <c r="E111" s="40">
        <v>146458900</v>
      </c>
      <c r="F111" s="40">
        <v>24291440</v>
      </c>
      <c r="G111" s="43">
        <f t="shared" si="1"/>
        <v>122167460</v>
      </c>
    </row>
    <row r="112" spans="1:7" ht="12.75">
      <c r="A112" s="37" t="s">
        <v>196</v>
      </c>
      <c r="B112" s="38">
        <v>10</v>
      </c>
      <c r="C112" s="38" t="s">
        <v>197</v>
      </c>
      <c r="D112" s="41" t="s">
        <v>356</v>
      </c>
      <c r="E112" s="40">
        <v>427637100</v>
      </c>
      <c r="F112" s="40">
        <v>107466714.51</v>
      </c>
      <c r="G112" s="43">
        <f t="shared" si="1"/>
        <v>320170385.49</v>
      </c>
    </row>
    <row r="113" spans="1:7" ht="12.75">
      <c r="A113" s="37" t="s">
        <v>198</v>
      </c>
      <c r="B113" s="38">
        <v>10</v>
      </c>
      <c r="C113" s="38" t="s">
        <v>199</v>
      </c>
      <c r="D113" s="41" t="s">
        <v>357</v>
      </c>
      <c r="E113" s="40">
        <v>17533900</v>
      </c>
      <c r="F113" s="40">
        <v>5140000</v>
      </c>
      <c r="G113" s="43">
        <f t="shared" si="1"/>
        <v>12393900</v>
      </c>
    </row>
    <row r="114" spans="1:7" ht="12.75">
      <c r="A114" s="37" t="s">
        <v>200</v>
      </c>
      <c r="B114" s="38">
        <v>10</v>
      </c>
      <c r="C114" s="38" t="s">
        <v>201</v>
      </c>
      <c r="D114" s="41" t="s">
        <v>358</v>
      </c>
      <c r="E114" s="40">
        <v>17533900</v>
      </c>
      <c r="F114" s="40">
        <v>5140000</v>
      </c>
      <c r="G114" s="43">
        <f t="shared" si="1"/>
        <v>12393900</v>
      </c>
    </row>
    <row r="115" spans="1:7" ht="25.5">
      <c r="A115" s="37" t="s">
        <v>202</v>
      </c>
      <c r="B115" s="38">
        <v>10</v>
      </c>
      <c r="C115" s="38" t="s">
        <v>203</v>
      </c>
      <c r="D115" s="41" t="s">
        <v>359</v>
      </c>
      <c r="E115" s="40">
        <v>267900</v>
      </c>
      <c r="F115" s="40">
        <v>138700</v>
      </c>
      <c r="G115" s="43">
        <f t="shared" si="1"/>
        <v>129200</v>
      </c>
    </row>
    <row r="116" spans="1:7" ht="25.5">
      <c r="A116" s="37" t="s">
        <v>204</v>
      </c>
      <c r="B116" s="38">
        <v>10</v>
      </c>
      <c r="C116" s="38" t="s">
        <v>205</v>
      </c>
      <c r="D116" s="41" t="s">
        <v>360</v>
      </c>
      <c r="E116" s="40">
        <v>267900</v>
      </c>
      <c r="F116" s="40">
        <v>138700</v>
      </c>
      <c r="G116" s="43">
        <f t="shared" si="1"/>
        <v>129200</v>
      </c>
    </row>
    <row r="117" spans="1:7" ht="25.5">
      <c r="A117" s="37" t="s">
        <v>206</v>
      </c>
      <c r="B117" s="38">
        <v>10</v>
      </c>
      <c r="C117" s="38" t="s">
        <v>207</v>
      </c>
      <c r="D117" s="41" t="s">
        <v>361</v>
      </c>
      <c r="E117" s="40">
        <v>12800</v>
      </c>
      <c r="F117" s="40">
        <v>1000</v>
      </c>
      <c r="G117" s="43">
        <f t="shared" si="1"/>
        <v>11800</v>
      </c>
    </row>
    <row r="118" spans="1:7" ht="25.5">
      <c r="A118" s="37" t="s">
        <v>208</v>
      </c>
      <c r="B118" s="38">
        <v>10</v>
      </c>
      <c r="C118" s="38" t="s">
        <v>209</v>
      </c>
      <c r="D118" s="41" t="s">
        <v>362</v>
      </c>
      <c r="E118" s="40">
        <v>12800</v>
      </c>
      <c r="F118" s="40">
        <v>1000</v>
      </c>
      <c r="G118" s="43">
        <f t="shared" si="1"/>
        <v>11800</v>
      </c>
    </row>
    <row r="119" spans="1:7" ht="25.5">
      <c r="A119" s="37" t="s">
        <v>210</v>
      </c>
      <c r="B119" s="38">
        <v>10</v>
      </c>
      <c r="C119" s="38" t="s">
        <v>211</v>
      </c>
      <c r="D119" s="41" t="s">
        <v>363</v>
      </c>
      <c r="E119" s="40">
        <v>1661600</v>
      </c>
      <c r="F119" s="40">
        <v>415398</v>
      </c>
      <c r="G119" s="43">
        <f t="shared" si="1"/>
        <v>1246202</v>
      </c>
    </row>
    <row r="120" spans="1:7" ht="25.5">
      <c r="A120" s="37" t="s">
        <v>212</v>
      </c>
      <c r="B120" s="38">
        <v>10</v>
      </c>
      <c r="C120" s="38" t="s">
        <v>213</v>
      </c>
      <c r="D120" s="41" t="s">
        <v>364</v>
      </c>
      <c r="E120" s="40">
        <v>1661600</v>
      </c>
      <c r="F120" s="40">
        <v>415398</v>
      </c>
      <c r="G120" s="43">
        <f t="shared" si="1"/>
        <v>1246202</v>
      </c>
    </row>
    <row r="121" spans="1:7" ht="12.75">
      <c r="A121" s="37" t="s">
        <v>214</v>
      </c>
      <c r="B121" s="38">
        <v>10</v>
      </c>
      <c r="C121" s="38" t="s">
        <v>215</v>
      </c>
      <c r="D121" s="41" t="s">
        <v>365</v>
      </c>
      <c r="E121" s="40">
        <v>5010300</v>
      </c>
      <c r="F121" s="40">
        <v>1252325</v>
      </c>
      <c r="G121" s="43">
        <f t="shared" si="1"/>
        <v>3757975</v>
      </c>
    </row>
    <row r="122" spans="1:7" ht="12.75">
      <c r="A122" s="37" t="s">
        <v>216</v>
      </c>
      <c r="B122" s="38">
        <v>10</v>
      </c>
      <c r="C122" s="38" t="s">
        <v>217</v>
      </c>
      <c r="D122" s="41" t="s">
        <v>366</v>
      </c>
      <c r="E122" s="40">
        <v>5010300</v>
      </c>
      <c r="F122" s="40">
        <v>1252325</v>
      </c>
      <c r="G122" s="43">
        <f t="shared" si="1"/>
        <v>3757975</v>
      </c>
    </row>
    <row r="123" spans="1:7" ht="25.5">
      <c r="A123" s="37" t="s">
        <v>218</v>
      </c>
      <c r="B123" s="38">
        <v>10</v>
      </c>
      <c r="C123" s="38" t="s">
        <v>219</v>
      </c>
      <c r="D123" s="41" t="s">
        <v>367</v>
      </c>
      <c r="E123" s="40">
        <v>22727300</v>
      </c>
      <c r="F123" s="40">
        <v>5760500</v>
      </c>
      <c r="G123" s="43">
        <f t="shared" si="1"/>
        <v>16966800</v>
      </c>
    </row>
    <row r="124" spans="1:7" ht="25.5">
      <c r="A124" s="37" t="s">
        <v>220</v>
      </c>
      <c r="B124" s="38">
        <v>10</v>
      </c>
      <c r="C124" s="38" t="s">
        <v>221</v>
      </c>
      <c r="D124" s="41" t="s">
        <v>368</v>
      </c>
      <c r="E124" s="40">
        <v>22727300</v>
      </c>
      <c r="F124" s="40">
        <v>5760500</v>
      </c>
      <c r="G124" s="43">
        <f t="shared" si="1"/>
        <v>16966800</v>
      </c>
    </row>
    <row r="125" spans="1:7" ht="12.75">
      <c r="A125" s="37" t="s">
        <v>222</v>
      </c>
      <c r="B125" s="38">
        <v>10</v>
      </c>
      <c r="C125" s="38" t="s">
        <v>223</v>
      </c>
      <c r="D125" s="41" t="s">
        <v>369</v>
      </c>
      <c r="E125" s="40">
        <v>369865900</v>
      </c>
      <c r="F125" s="40">
        <v>93185494.51</v>
      </c>
      <c r="G125" s="43">
        <f t="shared" si="1"/>
        <v>276680405.49</v>
      </c>
    </row>
    <row r="126" spans="1:7" ht="12.75">
      <c r="A126" s="37" t="s">
        <v>224</v>
      </c>
      <c r="B126" s="38">
        <v>10</v>
      </c>
      <c r="C126" s="38" t="s">
        <v>225</v>
      </c>
      <c r="D126" s="41" t="s">
        <v>370</v>
      </c>
      <c r="E126" s="40">
        <v>369865900</v>
      </c>
      <c r="F126" s="40">
        <v>93185494.51</v>
      </c>
      <c r="G126" s="43">
        <f t="shared" si="1"/>
        <v>276680405.49</v>
      </c>
    </row>
    <row r="127" spans="1:7" ht="38.25">
      <c r="A127" s="37" t="s">
        <v>226</v>
      </c>
      <c r="B127" s="38">
        <v>10</v>
      </c>
      <c r="C127" s="38" t="s">
        <v>227</v>
      </c>
      <c r="D127" s="41" t="s">
        <v>371</v>
      </c>
      <c r="E127" s="40">
        <v>3792000</v>
      </c>
      <c r="F127" s="40">
        <v>0</v>
      </c>
      <c r="G127" s="43">
        <f t="shared" si="1"/>
        <v>3792000</v>
      </c>
    </row>
    <row r="128" spans="1:7" ht="38.25">
      <c r="A128" s="37" t="s">
        <v>228</v>
      </c>
      <c r="B128" s="38">
        <v>10</v>
      </c>
      <c r="C128" s="38" t="s">
        <v>229</v>
      </c>
      <c r="D128" s="41" t="s">
        <v>372</v>
      </c>
      <c r="E128" s="40">
        <v>3792000</v>
      </c>
      <c r="F128" s="40">
        <v>0</v>
      </c>
      <c r="G128" s="43">
        <f t="shared" si="1"/>
        <v>3792000</v>
      </c>
    </row>
    <row r="129" spans="1:7" ht="38.25">
      <c r="A129" s="37" t="s">
        <v>230</v>
      </c>
      <c r="B129" s="38">
        <v>10</v>
      </c>
      <c r="C129" s="38" t="s">
        <v>231</v>
      </c>
      <c r="D129" s="41" t="s">
        <v>373</v>
      </c>
      <c r="E129" s="40">
        <v>3592400</v>
      </c>
      <c r="F129" s="40">
        <v>613100</v>
      </c>
      <c r="G129" s="43">
        <f t="shared" si="1"/>
        <v>2979300</v>
      </c>
    </row>
    <row r="130" spans="1:7" ht="38.25">
      <c r="A130" s="37" t="s">
        <v>232</v>
      </c>
      <c r="B130" s="38">
        <v>10</v>
      </c>
      <c r="C130" s="38" t="s">
        <v>233</v>
      </c>
      <c r="D130" s="41" t="s">
        <v>374</v>
      </c>
      <c r="E130" s="40">
        <v>3592400</v>
      </c>
      <c r="F130" s="40">
        <v>613100</v>
      </c>
      <c r="G130" s="43">
        <f t="shared" si="1"/>
        <v>2979300</v>
      </c>
    </row>
    <row r="131" spans="1:7" ht="51">
      <c r="A131" s="37" t="s">
        <v>234</v>
      </c>
      <c r="B131" s="38">
        <v>10</v>
      </c>
      <c r="C131" s="38" t="s">
        <v>235</v>
      </c>
      <c r="D131" s="41" t="s">
        <v>375</v>
      </c>
      <c r="E131" s="40">
        <v>205600</v>
      </c>
      <c r="F131" s="40">
        <v>175387</v>
      </c>
      <c r="G131" s="43">
        <f t="shared" si="1"/>
        <v>30213</v>
      </c>
    </row>
    <row r="132" spans="1:7" ht="51">
      <c r="A132" s="37" t="s">
        <v>236</v>
      </c>
      <c r="B132" s="38">
        <v>10</v>
      </c>
      <c r="C132" s="38" t="s">
        <v>237</v>
      </c>
      <c r="D132" s="41" t="s">
        <v>376</v>
      </c>
      <c r="E132" s="40">
        <v>205600</v>
      </c>
      <c r="F132" s="40">
        <v>175387</v>
      </c>
      <c r="G132" s="43">
        <f t="shared" si="1"/>
        <v>30213</v>
      </c>
    </row>
    <row r="133" spans="1:7" ht="25.5">
      <c r="A133" s="37" t="s">
        <v>238</v>
      </c>
      <c r="B133" s="38">
        <v>10</v>
      </c>
      <c r="C133" s="38" t="s">
        <v>239</v>
      </c>
      <c r="D133" s="41" t="s">
        <v>377</v>
      </c>
      <c r="E133" s="40">
        <v>2967400</v>
      </c>
      <c r="F133" s="40">
        <v>784810</v>
      </c>
      <c r="G133" s="43">
        <f t="shared" si="1"/>
        <v>2182590</v>
      </c>
    </row>
    <row r="134" spans="1:7" ht="25.5">
      <c r="A134" s="37" t="s">
        <v>240</v>
      </c>
      <c r="B134" s="38">
        <v>10</v>
      </c>
      <c r="C134" s="38" t="s">
        <v>241</v>
      </c>
      <c r="D134" s="41" t="s">
        <v>378</v>
      </c>
      <c r="E134" s="40">
        <v>2967400</v>
      </c>
      <c r="F134" s="40">
        <v>784810</v>
      </c>
      <c r="G134" s="43">
        <f aca="true" t="shared" si="2" ref="G134:G148">E134-F134</f>
        <v>2182590</v>
      </c>
    </row>
    <row r="135" spans="1:7" ht="12.75">
      <c r="A135" s="37" t="s">
        <v>38</v>
      </c>
      <c r="B135" s="38">
        <v>10</v>
      </c>
      <c r="C135" s="38" t="s">
        <v>242</v>
      </c>
      <c r="D135" s="41" t="s">
        <v>379</v>
      </c>
      <c r="E135" s="40">
        <v>8440587</v>
      </c>
      <c r="F135" s="40">
        <v>1885088.35</v>
      </c>
      <c r="G135" s="43">
        <f t="shared" si="2"/>
        <v>6555498.65</v>
      </c>
    </row>
    <row r="136" spans="1:7" ht="25.5">
      <c r="A136" s="37" t="s">
        <v>243</v>
      </c>
      <c r="B136" s="38">
        <v>10</v>
      </c>
      <c r="C136" s="38" t="s">
        <v>244</v>
      </c>
      <c r="D136" s="41" t="s">
        <v>380</v>
      </c>
      <c r="E136" s="40">
        <v>8281687</v>
      </c>
      <c r="F136" s="40">
        <v>1885088.35</v>
      </c>
      <c r="G136" s="43">
        <f t="shared" si="2"/>
        <v>6396598.65</v>
      </c>
    </row>
    <row r="137" spans="1:7" ht="25.5">
      <c r="A137" s="37" t="s">
        <v>245</v>
      </c>
      <c r="B137" s="38">
        <v>10</v>
      </c>
      <c r="C137" s="38" t="s">
        <v>246</v>
      </c>
      <c r="D137" s="41" t="str">
        <f>IF(LEFT(C137,5)="000 8","X",C137)</f>
        <v>000 2 02 04014 05 0000 151</v>
      </c>
      <c r="E137" s="40">
        <v>8281687</v>
      </c>
      <c r="F137" s="40">
        <v>1885088.35</v>
      </c>
      <c r="G137" s="43">
        <f t="shared" si="2"/>
        <v>6396598.65</v>
      </c>
    </row>
    <row r="138" spans="1:7" ht="25.5">
      <c r="A138" s="37" t="s">
        <v>247</v>
      </c>
      <c r="B138" s="38">
        <v>10</v>
      </c>
      <c r="C138" s="38" t="s">
        <v>248</v>
      </c>
      <c r="D138" s="41" t="s">
        <v>381</v>
      </c>
      <c r="E138" s="40">
        <v>158900</v>
      </c>
      <c r="F138" s="40"/>
      <c r="G138" s="43">
        <f t="shared" si="2"/>
        <v>158900</v>
      </c>
    </row>
    <row r="139" spans="1:7" ht="25.5">
      <c r="A139" s="37" t="s">
        <v>249</v>
      </c>
      <c r="B139" s="38">
        <v>10</v>
      </c>
      <c r="C139" s="38" t="s">
        <v>250</v>
      </c>
      <c r="D139" s="41" t="s">
        <v>382</v>
      </c>
      <c r="E139" s="40">
        <v>158900</v>
      </c>
      <c r="F139" s="40"/>
      <c r="G139" s="43">
        <f t="shared" si="2"/>
        <v>158900</v>
      </c>
    </row>
    <row r="140" spans="1:7" ht="12.75">
      <c r="A140" s="37" t="s">
        <v>251</v>
      </c>
      <c r="B140" s="38">
        <v>10</v>
      </c>
      <c r="C140" s="38" t="s">
        <v>252</v>
      </c>
      <c r="D140" s="41" t="s">
        <v>383</v>
      </c>
      <c r="E140" s="40">
        <v>29100000</v>
      </c>
      <c r="F140" s="40">
        <v>7025000</v>
      </c>
      <c r="G140" s="43">
        <f t="shared" si="2"/>
        <v>22075000</v>
      </c>
    </row>
    <row r="141" spans="1:7" ht="12.75">
      <c r="A141" s="37" t="s">
        <v>253</v>
      </c>
      <c r="B141" s="38">
        <v>10</v>
      </c>
      <c r="C141" s="38" t="s">
        <v>254</v>
      </c>
      <c r="D141" s="41" t="s">
        <v>384</v>
      </c>
      <c r="E141" s="40">
        <v>29100000</v>
      </c>
      <c r="F141" s="40">
        <v>7025000</v>
      </c>
      <c r="G141" s="43">
        <f t="shared" si="2"/>
        <v>22075000</v>
      </c>
    </row>
    <row r="142" spans="1:7" ht="12.75">
      <c r="A142" s="37" t="s">
        <v>255</v>
      </c>
      <c r="B142" s="38">
        <v>10</v>
      </c>
      <c r="C142" s="38" t="s">
        <v>256</v>
      </c>
      <c r="D142" s="41" t="s">
        <v>385</v>
      </c>
      <c r="E142" s="40">
        <v>29100000</v>
      </c>
      <c r="F142" s="40">
        <v>7025000</v>
      </c>
      <c r="G142" s="43">
        <f t="shared" si="2"/>
        <v>22075000</v>
      </c>
    </row>
    <row r="143" spans="1:7" ht="38.25">
      <c r="A143" s="37" t="s">
        <v>257</v>
      </c>
      <c r="B143" s="38">
        <v>10</v>
      </c>
      <c r="C143" s="38" t="s">
        <v>258</v>
      </c>
      <c r="D143" s="41" t="s">
        <v>386</v>
      </c>
      <c r="E143" s="40">
        <v>0</v>
      </c>
      <c r="F143" s="40">
        <v>89290.27</v>
      </c>
      <c r="G143" s="43">
        <f t="shared" si="2"/>
        <v>-89290.27</v>
      </c>
    </row>
    <row r="144" spans="1:7" ht="25.5">
      <c r="A144" s="37" t="s">
        <v>259</v>
      </c>
      <c r="B144" s="38">
        <v>10</v>
      </c>
      <c r="C144" s="38" t="s">
        <v>260</v>
      </c>
      <c r="D144" s="41" t="s">
        <v>387</v>
      </c>
      <c r="E144" s="40">
        <v>0</v>
      </c>
      <c r="F144" s="40">
        <v>89290.27</v>
      </c>
      <c r="G144" s="43">
        <f t="shared" si="2"/>
        <v>-89290.27</v>
      </c>
    </row>
    <row r="145" spans="1:7" ht="25.5">
      <c r="A145" s="37" t="s">
        <v>261</v>
      </c>
      <c r="B145" s="38">
        <v>10</v>
      </c>
      <c r="C145" s="38" t="s">
        <v>262</v>
      </c>
      <c r="D145" s="41" t="s">
        <v>388</v>
      </c>
      <c r="E145" s="40">
        <v>0</v>
      </c>
      <c r="F145" s="40">
        <v>89290.27</v>
      </c>
      <c r="G145" s="43">
        <f t="shared" si="2"/>
        <v>-89290.27</v>
      </c>
    </row>
    <row r="146" spans="1:7" ht="25.5">
      <c r="A146" s="37" t="s">
        <v>263</v>
      </c>
      <c r="B146" s="38">
        <v>10</v>
      </c>
      <c r="C146" s="38" t="s">
        <v>264</v>
      </c>
      <c r="D146" s="41" t="s">
        <v>389</v>
      </c>
      <c r="E146" s="40">
        <v>0</v>
      </c>
      <c r="F146" s="40">
        <v>89290.27</v>
      </c>
      <c r="G146" s="43">
        <f t="shared" si="2"/>
        <v>-89290.27</v>
      </c>
    </row>
    <row r="147" spans="1:7" ht="25.5">
      <c r="A147" s="37" t="s">
        <v>265</v>
      </c>
      <c r="B147" s="38">
        <v>10</v>
      </c>
      <c r="C147" s="38" t="s">
        <v>266</v>
      </c>
      <c r="D147" s="41" t="s">
        <v>390</v>
      </c>
      <c r="E147" s="40">
        <v>0</v>
      </c>
      <c r="F147" s="40">
        <v>-4422198.91</v>
      </c>
      <c r="G147" s="43">
        <f t="shared" si="2"/>
        <v>4422198.91</v>
      </c>
    </row>
    <row r="148" spans="1:7" ht="25.5">
      <c r="A148" s="37" t="s">
        <v>267</v>
      </c>
      <c r="B148" s="38">
        <v>10</v>
      </c>
      <c r="C148" s="38" t="s">
        <v>268</v>
      </c>
      <c r="D148" s="41" t="s">
        <v>391</v>
      </c>
      <c r="E148" s="40">
        <v>0</v>
      </c>
      <c r="F148" s="40">
        <v>-4422198.91</v>
      </c>
      <c r="G148" s="43">
        <f t="shared" si="2"/>
        <v>4422198.91</v>
      </c>
    </row>
    <row r="149" spans="1:7" ht="12.75">
      <c r="A149" s="11"/>
      <c r="B149" s="12"/>
      <c r="C149" s="12"/>
      <c r="D149" s="18"/>
      <c r="E149" s="15"/>
      <c r="F149" s="16"/>
      <c r="G149" s="16"/>
    </row>
  </sheetData>
  <sheetProtection/>
  <mergeCells count="7">
    <mergeCell ref="C14:D14"/>
    <mergeCell ref="A12:F12"/>
    <mergeCell ref="A3:D3"/>
    <mergeCell ref="A4:D4"/>
    <mergeCell ref="A8:E8"/>
    <mergeCell ref="A9:E9"/>
    <mergeCell ref="E1:G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4" sqref="A14"/>
    </sheetView>
  </sheetViews>
  <sheetFormatPr defaultColWidth="9.00390625" defaultRowHeight="12.75"/>
  <cols>
    <col min="1" max="1" width="71.75390625" style="0" customWidth="1"/>
    <col min="2" max="2" width="8.625" style="0" customWidth="1"/>
    <col min="3" max="3" width="23.00390625" style="0" customWidth="1"/>
    <col min="4" max="4" width="15.125" style="0" customWidth="1"/>
    <col min="5" max="5" width="14.125" style="0" customWidth="1"/>
    <col min="6" max="6" width="15.625" style="0" customWidth="1"/>
  </cols>
  <sheetData>
    <row r="1" spans="1:6" ht="12.75">
      <c r="A1" s="69" t="s">
        <v>37</v>
      </c>
      <c r="B1" s="69"/>
      <c r="C1" s="69"/>
      <c r="D1" s="69"/>
      <c r="E1" s="69"/>
      <c r="F1" s="69"/>
    </row>
    <row r="2" spans="1:6" ht="12.75">
      <c r="A2" s="44"/>
      <c r="B2" s="45"/>
      <c r="C2" s="46"/>
      <c r="D2" s="47"/>
      <c r="E2" s="48"/>
      <c r="F2" s="48"/>
    </row>
    <row r="3" spans="1:6" ht="61.5" customHeight="1">
      <c r="A3" s="65" t="s">
        <v>25</v>
      </c>
      <c r="B3" s="49" t="s">
        <v>20</v>
      </c>
      <c r="C3" s="49" t="s">
        <v>35</v>
      </c>
      <c r="D3" s="63" t="s">
        <v>32</v>
      </c>
      <c r="E3" s="62" t="s">
        <v>29</v>
      </c>
      <c r="F3" s="64" t="s">
        <v>274</v>
      </c>
    </row>
    <row r="4" spans="1:6" ht="12.75">
      <c r="A4" s="66">
        <v>1</v>
      </c>
      <c r="B4" s="50">
        <v>2</v>
      </c>
      <c r="C4" s="51">
        <v>3</v>
      </c>
      <c r="D4" s="52">
        <v>4</v>
      </c>
      <c r="E4" s="53">
        <v>5</v>
      </c>
      <c r="F4" s="41">
        <v>6</v>
      </c>
    </row>
    <row r="5" spans="1:6" ht="12.75">
      <c r="A5" s="54" t="s">
        <v>1</v>
      </c>
      <c r="B5" s="38">
        <v>500</v>
      </c>
      <c r="C5" s="55" t="s">
        <v>411</v>
      </c>
      <c r="D5" s="40">
        <v>9725831</v>
      </c>
      <c r="E5" s="56">
        <v>-23111853.71</v>
      </c>
      <c r="F5" s="57">
        <f>D5-E5</f>
        <v>32837684.71</v>
      </c>
    </row>
    <row r="6" spans="1:6" ht="12.75">
      <c r="A6" s="54" t="s">
        <v>2</v>
      </c>
      <c r="B6" s="38">
        <v>520</v>
      </c>
      <c r="C6" s="55" t="s">
        <v>396</v>
      </c>
      <c r="D6" s="40">
        <v>7000000</v>
      </c>
      <c r="E6" s="56"/>
      <c r="F6" s="57">
        <f aca="true" t="shared" si="0" ref="F6:F21">D6-E6</f>
        <v>7000000</v>
      </c>
    </row>
    <row r="7" spans="1:6" ht="12.75">
      <c r="A7" s="54" t="s">
        <v>3</v>
      </c>
      <c r="B7" s="38">
        <v>520</v>
      </c>
      <c r="C7" s="55" t="s">
        <v>397</v>
      </c>
      <c r="D7" s="40">
        <v>7000000</v>
      </c>
      <c r="E7" s="56"/>
      <c r="F7" s="57">
        <f t="shared" si="0"/>
        <v>7000000</v>
      </c>
    </row>
    <row r="8" spans="1:6" ht="12.75">
      <c r="A8" s="54" t="s">
        <v>4</v>
      </c>
      <c r="B8" s="38">
        <v>520</v>
      </c>
      <c r="C8" s="55" t="s">
        <v>398</v>
      </c>
      <c r="D8" s="40">
        <v>31000000</v>
      </c>
      <c r="E8" s="56"/>
      <c r="F8" s="57">
        <f t="shared" si="0"/>
        <v>31000000</v>
      </c>
    </row>
    <row r="9" spans="1:6" ht="25.5">
      <c r="A9" s="54" t="s">
        <v>5</v>
      </c>
      <c r="B9" s="38">
        <v>520</v>
      </c>
      <c r="C9" s="55" t="s">
        <v>399</v>
      </c>
      <c r="D9" s="40">
        <v>31000000</v>
      </c>
      <c r="E9" s="56"/>
      <c r="F9" s="57">
        <f t="shared" si="0"/>
        <v>31000000</v>
      </c>
    </row>
    <row r="10" spans="1:6" ht="25.5">
      <c r="A10" s="54" t="s">
        <v>6</v>
      </c>
      <c r="B10" s="38">
        <v>520</v>
      </c>
      <c r="C10" s="55" t="s">
        <v>400</v>
      </c>
      <c r="D10" s="40">
        <v>-24000000</v>
      </c>
      <c r="E10" s="56"/>
      <c r="F10" s="57">
        <f t="shared" si="0"/>
        <v>-24000000</v>
      </c>
    </row>
    <row r="11" spans="1:6" ht="25.5">
      <c r="A11" s="54" t="s">
        <v>7</v>
      </c>
      <c r="B11" s="38">
        <v>520</v>
      </c>
      <c r="C11" s="55" t="s">
        <v>401</v>
      </c>
      <c r="D11" s="40">
        <v>-24000000</v>
      </c>
      <c r="E11" s="56"/>
      <c r="F11" s="57">
        <f t="shared" si="0"/>
        <v>-24000000</v>
      </c>
    </row>
    <row r="12" spans="1:6" ht="12.75">
      <c r="A12" s="54" t="s">
        <v>8</v>
      </c>
      <c r="B12" s="38">
        <v>700</v>
      </c>
      <c r="C12" s="55" t="s">
        <v>396</v>
      </c>
      <c r="D12" s="40">
        <v>2725831</v>
      </c>
      <c r="E12" s="56">
        <v>-23111853.71</v>
      </c>
      <c r="F12" s="57">
        <f t="shared" si="0"/>
        <v>25837684.71</v>
      </c>
    </row>
    <row r="13" spans="1:6" ht="12.75">
      <c r="A13" s="54" t="s">
        <v>9</v>
      </c>
      <c r="B13" s="38">
        <v>700</v>
      </c>
      <c r="C13" s="55" t="s">
        <v>402</v>
      </c>
      <c r="D13" s="40">
        <v>2725831</v>
      </c>
      <c r="E13" s="56">
        <v>-23111853.71</v>
      </c>
      <c r="F13" s="57">
        <f t="shared" si="0"/>
        <v>25837684.71</v>
      </c>
    </row>
    <row r="14" spans="1:6" ht="12.75">
      <c r="A14" s="54" t="s">
        <v>10</v>
      </c>
      <c r="B14" s="38">
        <v>710</v>
      </c>
      <c r="C14" s="55" t="s">
        <v>403</v>
      </c>
      <c r="D14" s="40">
        <v>-934613294</v>
      </c>
      <c r="E14" s="56">
        <v>-200685314.99</v>
      </c>
      <c r="F14" s="57">
        <f t="shared" si="0"/>
        <v>-733927979.01</v>
      </c>
    </row>
    <row r="15" spans="1:6" ht="12.75">
      <c r="A15" s="54" t="s">
        <v>11</v>
      </c>
      <c r="B15" s="38">
        <v>710</v>
      </c>
      <c r="C15" s="55" t="s">
        <v>404</v>
      </c>
      <c r="D15" s="40">
        <v>-934613294</v>
      </c>
      <c r="E15" s="56">
        <v>-200685314.99</v>
      </c>
      <c r="F15" s="57">
        <f t="shared" si="0"/>
        <v>-733927979.01</v>
      </c>
    </row>
    <row r="16" spans="1:6" ht="12.75">
      <c r="A16" s="54" t="s">
        <v>12</v>
      </c>
      <c r="B16" s="38">
        <v>710</v>
      </c>
      <c r="C16" s="55" t="s">
        <v>405</v>
      </c>
      <c r="D16" s="40">
        <v>-934613294</v>
      </c>
      <c r="E16" s="56">
        <v>-200685314.99</v>
      </c>
      <c r="F16" s="57">
        <f t="shared" si="0"/>
        <v>-733927979.01</v>
      </c>
    </row>
    <row r="17" spans="1:6" ht="12.75">
      <c r="A17" s="54" t="s">
        <v>13</v>
      </c>
      <c r="B17" s="38">
        <v>710</v>
      </c>
      <c r="C17" s="55" t="s">
        <v>406</v>
      </c>
      <c r="D17" s="40">
        <v>-934613294</v>
      </c>
      <c r="E17" s="56">
        <v>-200685314.99</v>
      </c>
      <c r="F17" s="57">
        <f t="shared" si="0"/>
        <v>-733927979.01</v>
      </c>
    </row>
    <row r="18" spans="1:6" ht="12.75">
      <c r="A18" s="54" t="s">
        <v>14</v>
      </c>
      <c r="B18" s="38">
        <v>720</v>
      </c>
      <c r="C18" s="55" t="s">
        <v>407</v>
      </c>
      <c r="D18" s="40">
        <v>937339125</v>
      </c>
      <c r="E18" s="56">
        <v>177573461.28</v>
      </c>
      <c r="F18" s="57">
        <f t="shared" si="0"/>
        <v>759765663.72</v>
      </c>
    </row>
    <row r="19" spans="1:6" ht="12.75">
      <c r="A19" s="54" t="s">
        <v>15</v>
      </c>
      <c r="B19" s="38">
        <v>720</v>
      </c>
      <c r="C19" s="55" t="s">
        <v>408</v>
      </c>
      <c r="D19" s="40">
        <v>937339125</v>
      </c>
      <c r="E19" s="56">
        <v>177573461.28</v>
      </c>
      <c r="F19" s="57">
        <f t="shared" si="0"/>
        <v>759765663.72</v>
      </c>
    </row>
    <row r="20" spans="1:6" ht="12.75">
      <c r="A20" s="54" t="s">
        <v>16</v>
      </c>
      <c r="B20" s="38">
        <v>720</v>
      </c>
      <c r="C20" s="55" t="s">
        <v>409</v>
      </c>
      <c r="D20" s="40">
        <v>937339125</v>
      </c>
      <c r="E20" s="56">
        <v>177573461.28</v>
      </c>
      <c r="F20" s="57">
        <f t="shared" si="0"/>
        <v>759765663.72</v>
      </c>
    </row>
    <row r="21" spans="1:6" ht="12.75">
      <c r="A21" s="54" t="s">
        <v>17</v>
      </c>
      <c r="B21" s="38">
        <v>720</v>
      </c>
      <c r="C21" s="55" t="s">
        <v>410</v>
      </c>
      <c r="D21" s="40">
        <v>937339125</v>
      </c>
      <c r="E21" s="56">
        <v>177573461.28</v>
      </c>
      <c r="F21" s="57">
        <f t="shared" si="0"/>
        <v>759765663.72</v>
      </c>
    </row>
    <row r="22" spans="1:6" ht="12.75">
      <c r="A22" s="58"/>
      <c r="B22" s="59"/>
      <c r="C22" s="55"/>
      <c r="D22" s="60"/>
      <c r="E22" s="61"/>
      <c r="F22" s="4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lena</cp:lastModifiedBy>
  <cp:lastPrinted>2012-04-18T03:36:55Z</cp:lastPrinted>
  <dcterms:created xsi:type="dcterms:W3CDTF">1999-06-18T11:49:53Z</dcterms:created>
  <dcterms:modified xsi:type="dcterms:W3CDTF">2012-04-23T01:04:40Z</dcterms:modified>
  <cp:category/>
  <cp:version/>
  <cp:contentType/>
  <cp:contentStatus/>
</cp:coreProperties>
</file>