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20" windowHeight="4620" activeTab="0"/>
  </bookViews>
  <sheets>
    <sheet name="полевые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<sst xmlns="http://schemas.openxmlformats.org/spreadsheetml/2006/main" count="50" uniqueCount="47">
  <si>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 xml:space="preserve"> </t>
  </si>
  <si>
    <t>СПК Налобинский</t>
  </si>
  <si>
    <t>СПК Весна Плюс</t>
  </si>
  <si>
    <t>0.1</t>
  </si>
  <si>
    <t>0.3</t>
  </si>
  <si>
    <t>0.4</t>
  </si>
  <si>
    <t>0.5</t>
  </si>
  <si>
    <t>ООО Нектар</t>
  </si>
  <si>
    <t>фермеры</t>
  </si>
  <si>
    <t>0.2</t>
  </si>
  <si>
    <t>Наименование хозяйств</t>
  </si>
  <si>
    <t>ООО ОПХ  Солянское</t>
  </si>
  <si>
    <t>итого по району</t>
  </si>
  <si>
    <t xml:space="preserve">  </t>
  </si>
  <si>
    <t>Мильман Агро</t>
  </si>
  <si>
    <t>ООО Родник</t>
  </si>
  <si>
    <t>ООО СПП Энергия</t>
  </si>
  <si>
    <t>0.7</t>
  </si>
  <si>
    <t>0.8</t>
  </si>
  <si>
    <t>0.9</t>
  </si>
  <si>
    <t>внесено мин. Удобрений, на площади,га.</t>
  </si>
  <si>
    <t>внесено мин. Удобрений, тыс.тн.д.в.</t>
  </si>
  <si>
    <t>план посева яровых зерновых, га</t>
  </si>
  <si>
    <t>в т.ч. по ресурсосберег.технолог., га</t>
  </si>
  <si>
    <t>Яровой сев всего,  га</t>
  </si>
  <si>
    <t>в т.ч. по нулевой технологии, га</t>
  </si>
  <si>
    <t>в т.ч. яровые зерновые, га</t>
  </si>
  <si>
    <t>выполнено % зерновых к запланиров.</t>
  </si>
  <si>
    <t>прибивка влаги, га</t>
  </si>
  <si>
    <t>протравл. семян, тонн</t>
  </si>
  <si>
    <t>пшеница, га</t>
  </si>
  <si>
    <t>ячмень га</t>
  </si>
  <si>
    <t>горох, га</t>
  </si>
  <si>
    <t>рапс га</t>
  </si>
  <si>
    <t>картоф, га</t>
  </si>
  <si>
    <t>овощи,</t>
  </si>
  <si>
    <t>однолетние травы,га</t>
  </si>
  <si>
    <t>многолетние трав, га</t>
  </si>
  <si>
    <t>ООО Кросс</t>
  </si>
  <si>
    <t>вывезено орган. тн</t>
  </si>
  <si>
    <t>ООО Искра</t>
  </si>
  <si>
    <t>завезено мин.удобр.тыс. тн д.в.</t>
  </si>
  <si>
    <t>овес</t>
  </si>
  <si>
    <t>2012 год</t>
  </si>
  <si>
    <t>зернобобовых, всего</t>
  </si>
  <si>
    <t>безотвальная вспашка, га</t>
  </si>
  <si>
    <t>Полевые работы  на   30.05.13г.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</si>
</sst>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"/>
    <numFmt numFmtId="166" formatCode="0.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"/>
  </numFmts>
  <fonts count="45"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172" fontId="2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4"/>
  <sheetViews>
    <sheetView tabSelected="1" zoomScale="75" zoomScaleNormal="75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24" sqref="E24"/>
    </sheetView>
  </sheetViews>
  <sheetFormatPr defaultColWidth="9.00390625" defaultRowHeight="12.75"/>
  <cols>
    <col min="1" max="1" width="28.625" style="0" customWidth="1"/>
    <col min="2" max="2" width="10.375" style="0" customWidth="1"/>
    <col min="3" max="3" width="10.125" style="0" customWidth="1"/>
    <col min="4" max="4" width="7.00390625" style="0" customWidth="1"/>
    <col min="5" max="5" width="10.75390625" style="0" customWidth="1"/>
    <col min="6" max="6" width="11.625" style="0" customWidth="1"/>
    <col min="8" max="8" width="10.375" style="0" customWidth="1"/>
    <col min="9" max="9" width="10.00390625" style="0" customWidth="1"/>
    <col min="10" max="10" width="9.25390625" style="0" bestFit="1" customWidth="1"/>
    <col min="12" max="12" width="10.625" style="0" customWidth="1"/>
    <col min="15" max="15" width="9.875" style="0" customWidth="1"/>
    <col min="16" max="16" width="9.00390625" style="0" customWidth="1"/>
    <col min="17" max="17" width="7.875" style="0" customWidth="1"/>
    <col min="18" max="18" width="8.00390625" style="0" customWidth="1"/>
    <col min="19" max="19" width="7.125" style="0" customWidth="1"/>
    <col min="20" max="20" width="7.00390625" style="0" customWidth="1"/>
    <col min="21" max="21" width="8.00390625" style="0" customWidth="1"/>
    <col min="22" max="22" width="6.125" style="0" customWidth="1"/>
    <col min="24" max="24" width="9.875" style="0" customWidth="1"/>
  </cols>
  <sheetData>
    <row r="2" spans="1:24" ht="20.25">
      <c r="A2" s="24" t="s">
        <v>46</v>
      </c>
      <c r="B2" s="24"/>
      <c r="C2" s="24"/>
      <c r="D2" s="24"/>
      <c r="E2" s="24"/>
      <c r="F2" s="24"/>
      <c r="G2" s="24"/>
      <c r="H2" s="24"/>
      <c r="I2" s="24"/>
      <c r="J2" s="24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4"/>
      <c r="W2" s="4"/>
      <c r="X2" s="4"/>
    </row>
    <row r="3" spans="1:24" ht="15.75">
      <c r="A3" s="26"/>
      <c r="B3" s="26"/>
      <c r="C3" s="26"/>
      <c r="D3" s="26"/>
      <c r="E3" s="26"/>
      <c r="F3" s="26"/>
      <c r="G3" s="26"/>
      <c r="H3" s="26"/>
      <c r="I3" s="26"/>
      <c r="J3" s="26"/>
      <c r="K3" s="4"/>
      <c r="L3" s="4" t="s">
        <v>13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68.75">
      <c r="A4" s="27" t="s">
        <v>10</v>
      </c>
      <c r="B4" s="9" t="s">
        <v>24</v>
      </c>
      <c r="C4" s="9" t="s">
        <v>23</v>
      </c>
      <c r="D4" s="9" t="s">
        <v>25</v>
      </c>
      <c r="E4" s="9" t="s">
        <v>26</v>
      </c>
      <c r="F4" s="9" t="s">
        <v>22</v>
      </c>
      <c r="G4" s="9" t="s">
        <v>27</v>
      </c>
      <c r="H4" s="9" t="s">
        <v>28</v>
      </c>
      <c r="I4" s="9" t="s">
        <v>45</v>
      </c>
      <c r="J4" s="9" t="s">
        <v>20</v>
      </c>
      <c r="K4" s="9" t="s">
        <v>21</v>
      </c>
      <c r="L4" s="9" t="s">
        <v>41</v>
      </c>
      <c r="M4" s="9" t="s">
        <v>39</v>
      </c>
      <c r="N4" s="9" t="s">
        <v>29</v>
      </c>
      <c r="O4" s="9" t="s">
        <v>30</v>
      </c>
      <c r="P4" s="9" t="s">
        <v>31</v>
      </c>
      <c r="Q4" s="9" t="s">
        <v>42</v>
      </c>
      <c r="R4" s="9" t="s">
        <v>44</v>
      </c>
      <c r="S4" s="9" t="s">
        <v>32</v>
      </c>
      <c r="T4" s="9" t="s">
        <v>33</v>
      </c>
      <c r="U4" s="9" t="s">
        <v>34</v>
      </c>
      <c r="V4" s="11" t="s">
        <v>35</v>
      </c>
      <c r="W4" s="11" t="s">
        <v>36</v>
      </c>
      <c r="X4" s="11" t="s">
        <v>37</v>
      </c>
    </row>
    <row r="5" spans="1:24" ht="18.75">
      <c r="A5" s="27"/>
      <c r="B5" s="13" t="s">
        <v>3</v>
      </c>
      <c r="C5" s="13" t="s">
        <v>9</v>
      </c>
      <c r="D5" s="13" t="s">
        <v>4</v>
      </c>
      <c r="E5" s="8" t="s">
        <v>5</v>
      </c>
      <c r="F5" s="8"/>
      <c r="G5" s="9"/>
      <c r="H5" s="9" t="s">
        <v>6</v>
      </c>
      <c r="I5" s="9" t="s">
        <v>17</v>
      </c>
      <c r="J5" s="9" t="s">
        <v>18</v>
      </c>
      <c r="K5" s="13" t="s">
        <v>19</v>
      </c>
      <c r="L5" s="13">
        <v>10</v>
      </c>
      <c r="M5" s="13">
        <v>11</v>
      </c>
      <c r="N5" s="13">
        <v>12</v>
      </c>
      <c r="O5" s="13">
        <v>13</v>
      </c>
      <c r="P5" s="13">
        <v>14</v>
      </c>
      <c r="Q5" s="13">
        <v>17</v>
      </c>
      <c r="R5" s="13">
        <v>18</v>
      </c>
      <c r="S5" s="13">
        <v>19</v>
      </c>
      <c r="T5" s="13">
        <v>24</v>
      </c>
      <c r="U5" s="13">
        <v>25</v>
      </c>
      <c r="V5" s="13">
        <v>26</v>
      </c>
      <c r="W5" s="13">
        <v>27</v>
      </c>
      <c r="X5" s="13">
        <v>34</v>
      </c>
    </row>
    <row r="6" spans="1:24" ht="18.75">
      <c r="A6" s="5" t="s">
        <v>11</v>
      </c>
      <c r="B6" s="6">
        <f>E6+T6+U6+V6+W6+X6</f>
        <v>6276</v>
      </c>
      <c r="C6" s="8">
        <v>5293</v>
      </c>
      <c r="D6" s="9"/>
      <c r="E6" s="8">
        <f aca="true" t="shared" si="0" ref="E6:E15">O6+P6+Q6+R6</f>
        <v>4576</v>
      </c>
      <c r="F6" s="8">
        <v>6484</v>
      </c>
      <c r="G6" s="10">
        <f>E6/F6%</f>
        <v>70.57371992597162</v>
      </c>
      <c r="H6" s="11">
        <v>5054</v>
      </c>
      <c r="I6" s="9"/>
      <c r="J6" s="9">
        <v>918</v>
      </c>
      <c r="K6" s="9">
        <v>0.036</v>
      </c>
      <c r="L6" s="14">
        <v>0.358</v>
      </c>
      <c r="M6" s="9"/>
      <c r="N6" s="9">
        <v>1395</v>
      </c>
      <c r="O6" s="9">
        <v>2302</v>
      </c>
      <c r="P6" s="9">
        <v>782</v>
      </c>
      <c r="Q6" s="9">
        <v>983</v>
      </c>
      <c r="R6" s="9">
        <v>509</v>
      </c>
      <c r="S6" s="9">
        <v>502</v>
      </c>
      <c r="T6" s="9">
        <v>54</v>
      </c>
      <c r="U6" s="9"/>
      <c r="V6" s="13"/>
      <c r="W6" s="13">
        <v>1646</v>
      </c>
      <c r="X6" s="13"/>
    </row>
    <row r="7" spans="1:24" ht="18.75">
      <c r="A7" s="5" t="s">
        <v>1</v>
      </c>
      <c r="B7" s="6">
        <f aca="true" t="shared" si="1" ref="B7:B15">E7+T7+U7+V7+W7+X7</f>
        <v>290</v>
      </c>
      <c r="C7" s="8"/>
      <c r="D7" s="9"/>
      <c r="E7" s="8">
        <f t="shared" si="0"/>
        <v>290</v>
      </c>
      <c r="F7" s="8">
        <v>2700</v>
      </c>
      <c r="G7" s="10">
        <f aca="true" t="shared" si="2" ref="G7:G15">E7/F7%</f>
        <v>10.74074074074074</v>
      </c>
      <c r="H7" s="11">
        <v>836</v>
      </c>
      <c r="I7" s="9"/>
      <c r="J7" s="9"/>
      <c r="K7" s="9"/>
      <c r="L7" s="15"/>
      <c r="M7" s="9"/>
      <c r="N7" s="9"/>
      <c r="O7" s="9"/>
      <c r="P7" s="9">
        <v>209</v>
      </c>
      <c r="Q7" s="9">
        <v>81</v>
      </c>
      <c r="R7" s="9"/>
      <c r="S7" s="9"/>
      <c r="T7" s="9"/>
      <c r="U7" s="9"/>
      <c r="V7" s="13"/>
      <c r="W7" s="13"/>
      <c r="X7" s="13"/>
    </row>
    <row r="8" spans="1:24" ht="18.75">
      <c r="A8" s="5" t="s">
        <v>2</v>
      </c>
      <c r="B8" s="6">
        <f t="shared" si="1"/>
        <v>1750</v>
      </c>
      <c r="C8" s="8"/>
      <c r="D8" s="9"/>
      <c r="E8" s="8">
        <f t="shared" si="0"/>
        <v>1750</v>
      </c>
      <c r="F8" s="8">
        <v>2100</v>
      </c>
      <c r="G8" s="10">
        <f t="shared" si="2"/>
        <v>83.33333333333333</v>
      </c>
      <c r="H8" s="11">
        <v>2100</v>
      </c>
      <c r="I8" s="9"/>
      <c r="J8" s="9"/>
      <c r="K8" s="9"/>
      <c r="L8" s="14"/>
      <c r="M8" s="9"/>
      <c r="N8" s="9">
        <v>420</v>
      </c>
      <c r="O8" s="9">
        <v>1650</v>
      </c>
      <c r="P8" s="9">
        <v>100</v>
      </c>
      <c r="Q8" s="9"/>
      <c r="R8" s="9"/>
      <c r="S8" s="16"/>
      <c r="T8" s="9"/>
      <c r="U8" s="9"/>
      <c r="V8" s="13"/>
      <c r="W8" s="13"/>
      <c r="X8" s="13"/>
    </row>
    <row r="9" spans="1:24" ht="18.75">
      <c r="A9" s="5" t="s">
        <v>16</v>
      </c>
      <c r="B9" s="6">
        <f t="shared" si="1"/>
        <v>320</v>
      </c>
      <c r="C9" s="8"/>
      <c r="D9" s="9"/>
      <c r="E9" s="8">
        <f t="shared" si="0"/>
        <v>320</v>
      </c>
      <c r="F9" s="8">
        <v>990</v>
      </c>
      <c r="G9" s="10">
        <f t="shared" si="2"/>
        <v>32.323232323232325</v>
      </c>
      <c r="H9" s="11">
        <v>520</v>
      </c>
      <c r="I9" s="9"/>
      <c r="J9" s="9"/>
      <c r="K9" s="9"/>
      <c r="L9" s="14"/>
      <c r="M9" s="9"/>
      <c r="N9" s="9">
        <v>196</v>
      </c>
      <c r="O9" s="9">
        <v>320</v>
      </c>
      <c r="P9" s="16"/>
      <c r="Q9" s="16"/>
      <c r="R9" s="9"/>
      <c r="S9" s="16"/>
      <c r="T9" s="9"/>
      <c r="U9" s="9"/>
      <c r="V9" s="13"/>
      <c r="W9" s="13"/>
      <c r="X9" s="13"/>
    </row>
    <row r="10" spans="1:24" ht="18.75">
      <c r="A10" s="22" t="s">
        <v>40</v>
      </c>
      <c r="B10" s="6">
        <f t="shared" si="1"/>
        <v>4930</v>
      </c>
      <c r="C10" s="17">
        <v>2120</v>
      </c>
      <c r="D10" s="18"/>
      <c r="E10" s="8">
        <f t="shared" si="0"/>
        <v>2911</v>
      </c>
      <c r="F10" s="17">
        <v>9200</v>
      </c>
      <c r="G10" s="10">
        <f t="shared" si="2"/>
        <v>31.641304347826086</v>
      </c>
      <c r="H10" s="11">
        <v>4315</v>
      </c>
      <c r="I10" s="18"/>
      <c r="J10" s="18">
        <v>2728</v>
      </c>
      <c r="K10" s="23">
        <v>0.109</v>
      </c>
      <c r="L10" s="23">
        <v>0.193</v>
      </c>
      <c r="M10" s="18">
        <v>6634</v>
      </c>
      <c r="N10" s="18">
        <v>1840</v>
      </c>
      <c r="O10" s="18">
        <v>2231</v>
      </c>
      <c r="P10" s="18">
        <v>480</v>
      </c>
      <c r="Q10" s="18"/>
      <c r="R10" s="18">
        <v>200</v>
      </c>
      <c r="S10" s="18">
        <v>200</v>
      </c>
      <c r="T10" s="18">
        <v>367</v>
      </c>
      <c r="U10" s="18">
        <v>88</v>
      </c>
      <c r="V10" s="13">
        <v>64</v>
      </c>
      <c r="W10" s="13">
        <v>1500</v>
      </c>
      <c r="X10" s="13"/>
    </row>
    <row r="11" spans="1:24" ht="18.75">
      <c r="A11" s="5" t="s">
        <v>7</v>
      </c>
      <c r="B11" s="6">
        <f t="shared" si="1"/>
        <v>940</v>
      </c>
      <c r="C11" s="8"/>
      <c r="D11" s="9"/>
      <c r="E11" s="8">
        <f t="shared" si="0"/>
        <v>940</v>
      </c>
      <c r="F11" s="8">
        <v>1300</v>
      </c>
      <c r="G11" s="10">
        <f t="shared" si="2"/>
        <v>72.3076923076923</v>
      </c>
      <c r="H11" s="11">
        <v>1300</v>
      </c>
      <c r="I11" s="9"/>
      <c r="J11" s="9"/>
      <c r="K11" s="9"/>
      <c r="L11" s="14"/>
      <c r="M11" s="9"/>
      <c r="N11" s="9">
        <v>168</v>
      </c>
      <c r="O11" s="9">
        <v>510</v>
      </c>
      <c r="P11" s="9">
        <v>300</v>
      </c>
      <c r="Q11" s="9"/>
      <c r="R11" s="9">
        <v>130</v>
      </c>
      <c r="S11" s="9">
        <v>130</v>
      </c>
      <c r="T11" s="9"/>
      <c r="U11" s="9"/>
      <c r="V11" s="13"/>
      <c r="W11" s="13"/>
      <c r="X11" s="13"/>
    </row>
    <row r="12" spans="1:24" s="3" customFormat="1" ht="18.75">
      <c r="A12" s="7" t="s">
        <v>14</v>
      </c>
      <c r="B12" s="6">
        <f t="shared" si="1"/>
        <v>10000</v>
      </c>
      <c r="C12" s="19">
        <v>10000</v>
      </c>
      <c r="D12" s="11"/>
      <c r="E12" s="8">
        <f t="shared" si="0"/>
        <v>10000</v>
      </c>
      <c r="F12" s="19">
        <v>13000</v>
      </c>
      <c r="G12" s="10">
        <f t="shared" si="2"/>
        <v>76.92307692307692</v>
      </c>
      <c r="H12" s="11">
        <v>10000</v>
      </c>
      <c r="I12" s="11"/>
      <c r="J12" s="11">
        <v>10000</v>
      </c>
      <c r="K12" s="20">
        <v>0.4</v>
      </c>
      <c r="L12" s="20">
        <v>0.535</v>
      </c>
      <c r="M12" s="11"/>
      <c r="N12" s="11">
        <v>2300</v>
      </c>
      <c r="O12" s="11">
        <v>10000</v>
      </c>
      <c r="P12" s="11"/>
      <c r="Q12" s="11"/>
      <c r="R12" s="11"/>
      <c r="S12" s="11"/>
      <c r="T12" s="11"/>
      <c r="U12" s="11"/>
      <c r="V12" s="21"/>
      <c r="W12" s="21"/>
      <c r="X12" s="21"/>
    </row>
    <row r="13" spans="1:24" s="3" customFormat="1" ht="18.75">
      <c r="A13" s="7" t="s">
        <v>38</v>
      </c>
      <c r="B13" s="6">
        <f t="shared" si="1"/>
        <v>560</v>
      </c>
      <c r="C13" s="19"/>
      <c r="D13" s="11"/>
      <c r="E13" s="8">
        <f t="shared" si="0"/>
        <v>560</v>
      </c>
      <c r="F13" s="19">
        <v>990</v>
      </c>
      <c r="G13" s="10">
        <f t="shared" si="2"/>
        <v>56.56565656565656</v>
      </c>
      <c r="H13" s="11">
        <v>990</v>
      </c>
      <c r="I13" s="11"/>
      <c r="J13" s="11"/>
      <c r="K13" s="11"/>
      <c r="L13" s="20"/>
      <c r="M13" s="11"/>
      <c r="N13" s="11"/>
      <c r="O13" s="11">
        <v>360</v>
      </c>
      <c r="P13" s="11">
        <v>200</v>
      </c>
      <c r="Q13" s="11"/>
      <c r="R13" s="11"/>
      <c r="S13" s="11"/>
      <c r="T13" s="11"/>
      <c r="U13" s="11"/>
      <c r="V13" s="21"/>
      <c r="W13" s="21"/>
      <c r="X13" s="21"/>
    </row>
    <row r="14" spans="1:24" s="3" customFormat="1" ht="18.75">
      <c r="A14" s="7" t="s">
        <v>15</v>
      </c>
      <c r="B14" s="6">
        <f t="shared" si="1"/>
        <v>305</v>
      </c>
      <c r="C14" s="19"/>
      <c r="D14" s="11"/>
      <c r="E14" s="8">
        <f t="shared" si="0"/>
        <v>260</v>
      </c>
      <c r="F14" s="19">
        <v>250</v>
      </c>
      <c r="G14" s="10">
        <f t="shared" si="2"/>
        <v>104</v>
      </c>
      <c r="H14" s="11">
        <v>305</v>
      </c>
      <c r="I14" s="11"/>
      <c r="J14" s="11"/>
      <c r="K14" s="11"/>
      <c r="L14" s="20"/>
      <c r="M14" s="11"/>
      <c r="N14" s="11"/>
      <c r="O14" s="11">
        <v>120</v>
      </c>
      <c r="P14" s="11"/>
      <c r="Q14" s="11">
        <v>140</v>
      </c>
      <c r="R14" s="11"/>
      <c r="S14" s="11"/>
      <c r="T14" s="11"/>
      <c r="U14" s="11"/>
      <c r="V14" s="21"/>
      <c r="W14" s="21"/>
      <c r="X14" s="21">
        <v>45</v>
      </c>
    </row>
    <row r="15" spans="1:24" ht="18.75">
      <c r="A15" s="5" t="s">
        <v>8</v>
      </c>
      <c r="B15" s="6">
        <f t="shared" si="1"/>
        <v>1300</v>
      </c>
      <c r="C15" s="8"/>
      <c r="D15" s="9"/>
      <c r="E15" s="8">
        <f t="shared" si="0"/>
        <v>1300</v>
      </c>
      <c r="F15" s="8">
        <v>2483</v>
      </c>
      <c r="G15" s="10">
        <f t="shared" si="2"/>
        <v>52.35602094240838</v>
      </c>
      <c r="H15" s="11">
        <v>2400</v>
      </c>
      <c r="I15" s="9"/>
      <c r="J15" s="9"/>
      <c r="K15" s="9"/>
      <c r="L15" s="8"/>
      <c r="M15" s="9"/>
      <c r="N15" s="9">
        <v>400</v>
      </c>
      <c r="O15" s="9">
        <v>1300</v>
      </c>
      <c r="P15" s="9"/>
      <c r="Q15" s="9"/>
      <c r="R15" s="9"/>
      <c r="S15" s="16"/>
      <c r="T15" s="9"/>
      <c r="U15" s="9"/>
      <c r="V15" s="13"/>
      <c r="W15" s="13"/>
      <c r="X15" s="13"/>
    </row>
    <row r="16" spans="1:24" ht="18.75">
      <c r="A16" s="5" t="s">
        <v>12</v>
      </c>
      <c r="B16" s="6">
        <f>SUM(B6:B15)</f>
        <v>26671</v>
      </c>
      <c r="C16" s="8">
        <f>SUM(C6:C15)</f>
        <v>17413</v>
      </c>
      <c r="D16" s="9">
        <f>SUM(D6:D15)</f>
        <v>0</v>
      </c>
      <c r="E16" s="8">
        <f>SUM(E6:E15)</f>
        <v>22907</v>
      </c>
      <c r="F16" s="8">
        <f>SUM(F6:F15)</f>
        <v>39497</v>
      </c>
      <c r="G16" s="10">
        <f>E16/F16*100</f>
        <v>57.99680988429501</v>
      </c>
      <c r="H16" s="11">
        <f aca="true" t="shared" si="3" ref="H16:X16">SUM(H6:H15)</f>
        <v>27820</v>
      </c>
      <c r="I16" s="9">
        <f t="shared" si="3"/>
        <v>0</v>
      </c>
      <c r="J16" s="9">
        <f t="shared" si="3"/>
        <v>13646</v>
      </c>
      <c r="K16" s="14">
        <f t="shared" si="3"/>
        <v>0.545</v>
      </c>
      <c r="L16" s="14">
        <f t="shared" si="3"/>
        <v>1.0859999999999999</v>
      </c>
      <c r="M16" s="9">
        <f t="shared" si="3"/>
        <v>6634</v>
      </c>
      <c r="N16" s="9">
        <f t="shared" si="3"/>
        <v>6719</v>
      </c>
      <c r="O16" s="9">
        <f t="shared" si="3"/>
        <v>18793</v>
      </c>
      <c r="P16" s="9">
        <f t="shared" si="3"/>
        <v>2071</v>
      </c>
      <c r="Q16" s="9">
        <f t="shared" si="3"/>
        <v>1204</v>
      </c>
      <c r="R16" s="9">
        <f t="shared" si="3"/>
        <v>839</v>
      </c>
      <c r="S16" s="9">
        <f t="shared" si="3"/>
        <v>832</v>
      </c>
      <c r="T16" s="9">
        <f t="shared" si="3"/>
        <v>421</v>
      </c>
      <c r="U16" s="9">
        <f t="shared" si="3"/>
        <v>88</v>
      </c>
      <c r="V16" s="13">
        <f t="shared" si="3"/>
        <v>64</v>
      </c>
      <c r="W16" s="13">
        <f t="shared" si="3"/>
        <v>3146</v>
      </c>
      <c r="X16" s="13">
        <f t="shared" si="3"/>
        <v>45</v>
      </c>
    </row>
    <row r="17" spans="1:24" ht="18.75">
      <c r="A17" s="12" t="s">
        <v>43</v>
      </c>
      <c r="B17" s="6">
        <v>44094</v>
      </c>
      <c r="C17" s="8">
        <v>31857</v>
      </c>
      <c r="D17" s="9"/>
      <c r="E17" s="8">
        <v>39734</v>
      </c>
      <c r="F17" s="8">
        <v>39014</v>
      </c>
      <c r="G17" s="10">
        <v>101.8</v>
      </c>
      <c r="H17" s="11">
        <v>42358</v>
      </c>
      <c r="I17" s="9"/>
      <c r="J17" s="9">
        <v>10900</v>
      </c>
      <c r="K17" s="9">
        <v>0.6</v>
      </c>
      <c r="L17" s="14">
        <v>0.594</v>
      </c>
      <c r="M17" s="9">
        <v>28350</v>
      </c>
      <c r="N17" s="9">
        <v>8600</v>
      </c>
      <c r="O17" s="9">
        <v>27113</v>
      </c>
      <c r="P17" s="9">
        <v>6041</v>
      </c>
      <c r="Q17" s="9">
        <v>6104</v>
      </c>
      <c r="R17" s="9">
        <v>476</v>
      </c>
      <c r="S17" s="9">
        <v>476</v>
      </c>
      <c r="T17" s="9">
        <v>206</v>
      </c>
      <c r="U17" s="9">
        <v>280</v>
      </c>
      <c r="V17" s="13">
        <v>93</v>
      </c>
      <c r="W17" s="13">
        <v>3778</v>
      </c>
      <c r="X17" s="13">
        <v>140</v>
      </c>
    </row>
    <row r="19" ht="12.75">
      <c r="C19" t="s">
        <v>0</v>
      </c>
    </row>
    <row r="20" spans="2:4" ht="12.75">
      <c r="B20" s="1"/>
      <c r="D20" t="s">
        <v>0</v>
      </c>
    </row>
    <row r="21" ht="12.75">
      <c r="I21" t="s">
        <v>0</v>
      </c>
    </row>
    <row r="22" ht="12.75">
      <c r="F22" t="s">
        <v>0</v>
      </c>
    </row>
    <row r="24" ht="12.75">
      <c r="S24" s="2"/>
    </row>
  </sheetData>
  <sheetProtection/>
  <mergeCells count="3">
    <mergeCell ref="A2:U2"/>
    <mergeCell ref="A3:J3"/>
    <mergeCell ref="A4:A5"/>
  </mergeCells>
  <printOptions/>
  <pageMargins left="0.65" right="0.46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ghzley</dc:creator>
  <cp:keywords/>
  <dc:description/>
  <cp:lastModifiedBy>Зарс Евгений</cp:lastModifiedBy>
  <cp:lastPrinted>2013-05-30T00:30:03Z</cp:lastPrinted>
  <dcterms:created xsi:type="dcterms:W3CDTF">2006-01-13T01:43:11Z</dcterms:created>
  <dcterms:modified xsi:type="dcterms:W3CDTF">2013-05-30T00:45:58Z</dcterms:modified>
  <cp:category/>
  <cp:version/>
  <cp:contentType/>
  <cp:contentStatus/>
  <cp:revision>1</cp:revision>
</cp:coreProperties>
</file>